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6395" activeTab="1"/>
  </bookViews>
  <sheets>
    <sheet name="predračun" sheetId="1" r:id="rId1"/>
    <sheet name="rekapitulacija" sheetId="2" r:id="rId2"/>
  </sheets>
  <definedNames>
    <definedName name="_xlnm.Print_Area" localSheetId="0">'predračun'!$A$1:$G$146</definedName>
    <definedName name="_xlnm.Print_Area" localSheetId="1">'rekapitulacija'!$A$1:$E$41</definedName>
    <definedName name="_xlnm.Print_Titles" localSheetId="0">'predračun'!$A:$G,'predračun'!$1:$1</definedName>
  </definedNames>
  <calcPr fullCalcOnLoad="1"/>
</workbook>
</file>

<file path=xl/sharedStrings.xml><?xml version="1.0" encoding="utf-8"?>
<sst xmlns="http://schemas.openxmlformats.org/spreadsheetml/2006/main" count="248" uniqueCount="75">
  <si>
    <t>Zap.št.</t>
  </si>
  <si>
    <t>Opis postavke</t>
  </si>
  <si>
    <t>Enota</t>
  </si>
  <si>
    <t>Količina</t>
  </si>
  <si>
    <t>Preddela</t>
  </si>
  <si>
    <t>m</t>
  </si>
  <si>
    <t>kos</t>
  </si>
  <si>
    <t>Preddela skupaj</t>
  </si>
  <si>
    <t>3</t>
  </si>
  <si>
    <t>4</t>
  </si>
  <si>
    <t>1</t>
  </si>
  <si>
    <t>REKAPITULACIJA</t>
  </si>
  <si>
    <t>SKUPAJ:</t>
  </si>
  <si>
    <t>2</t>
  </si>
  <si>
    <t>VSE SKUPAJ:</t>
  </si>
  <si>
    <t>Cena/enoto (€)</t>
  </si>
  <si>
    <t>Vrednost  (€)</t>
  </si>
  <si>
    <t>količine za kos</t>
  </si>
  <si>
    <t>izkop strojni</t>
  </si>
  <si>
    <t>m3</t>
  </si>
  <si>
    <t>izkop ročni</t>
  </si>
  <si>
    <t>podložni beton pod jaškom</t>
  </si>
  <si>
    <t>opaževanje - talna plošča</t>
  </si>
  <si>
    <t>m1</t>
  </si>
  <si>
    <t>opaževanje, dvostransko - stene</t>
  </si>
  <si>
    <t>m2</t>
  </si>
  <si>
    <t>opaževanje - zgornja plošča, podpiranje</t>
  </si>
  <si>
    <t>opaževanje - podnožje pokrova</t>
  </si>
  <si>
    <t>armatura - palice</t>
  </si>
  <si>
    <t>kg</t>
  </si>
  <si>
    <t>armatura - mreže</t>
  </si>
  <si>
    <t>beton C25/30 - talna plošča</t>
  </si>
  <si>
    <t>beton C25/30 - stene</t>
  </si>
  <si>
    <t>beton C25/30 - zgornja plošča</t>
  </si>
  <si>
    <t>beton C25/30 - podnožje pokrova</t>
  </si>
  <si>
    <t>pokrov 60/130, 400kN, art.812</t>
  </si>
  <si>
    <t>izdelava in vgradnja uvodnic na steno KJ</t>
  </si>
  <si>
    <t>dobava in montaža čepov</t>
  </si>
  <si>
    <t>tamponski zasip z utrditvijo</t>
  </si>
  <si>
    <t>FeZn soha, l=1m</t>
  </si>
  <si>
    <t>PVC konzola za kable z zatičem</t>
  </si>
  <si>
    <t>POVOZNA POVRŠINA</t>
  </si>
  <si>
    <t>količine za m1</t>
  </si>
  <si>
    <t>cev Φ110</t>
  </si>
  <si>
    <t>ozemljitveni valjanec</t>
  </si>
  <si>
    <t>PVC distančnik</t>
  </si>
  <si>
    <t>PVC opozorilni trak</t>
  </si>
  <si>
    <t>odvoz viška materiala</t>
  </si>
  <si>
    <t>Dobava materiala in izdelava kabelskega jaška notranjih dim. 1,2x1,6x1,8m, izkop v zem. III. - IV. ktg., v nepovozni površini, v skladu z grafično prilogo in specifikacijo materiala, nakladanje viška materiala in odvoz na deponijo, čiščenje terena</t>
  </si>
  <si>
    <t>Trasiranje nove trase kabelske kanalizacije z uporabo obstoječih načrtov</t>
  </si>
  <si>
    <t>Geodetska zakoličba kabelske trase z zavarovanjem</t>
  </si>
  <si>
    <t>betom C16/20</t>
  </si>
  <si>
    <t>Jaški</t>
  </si>
  <si>
    <t>Elektro kabelska kanalizacija</t>
  </si>
  <si>
    <t>Kabelski jaški</t>
  </si>
  <si>
    <t>Tuje storitve</t>
  </si>
  <si>
    <t>Tuje storitve skupaj</t>
  </si>
  <si>
    <t>Dobava materiala in izdelava kabelskega jaška notranjih dim. 1,2x1,2x1,2m, izkop v zem. III. - IV. ktg., v nepovozni površini, v skladu z grafično prilogo in specifikacijo materiala, nakladanje viška materiala in odvoz na deponijo, čiščenje terena</t>
  </si>
  <si>
    <t>pokrov 60/60, 400kN, art.802</t>
  </si>
  <si>
    <t>DDV 22%</t>
  </si>
  <si>
    <t>Interna elektrokabelska kanalizacija, P+R Dolgi most</t>
  </si>
  <si>
    <t xml:space="preserve">Dobava materiala in izdelava cevne kabelske kanalizacije preseka  3X3 PVC cevi 110 mm, izkop v zem. III. - IV. Ktg., širina kanala 0,59m, globina kanala 1,29m, zaščita cevi z betonom, zasip kanala s tamponom z utrditvijo, nakladanje viška materiala in odvoz </t>
  </si>
  <si>
    <t>cev Φ90</t>
  </si>
  <si>
    <t xml:space="preserve">Dobava materiala in izdelava cevne kabelske kanalizacije preseka  1x2 PVC cevi 110 mm, izkop v zem. III. - IV. Ktg., širina kanala 0,41m, globina kanala 0,99m, zaščita cevi z betonom, zasip kanala s tamponom z utrditvijo, nakladanje viška materiala in odvoz </t>
  </si>
  <si>
    <t xml:space="preserve">Dobava materiala in izdelava cevne kabelske kanalizacije preseka  1X1 PVC cevi 110 mm, izkop v zem. III. - IV. Ktg., širina kanala 0,31m, globina kanala 1,01m, zaščita cevi z betonom, zasip kanala s tamponom z utrditvijo, nakladanje viška materiala in odvoz </t>
  </si>
  <si>
    <t xml:space="preserve">ozemljitveni valjanec </t>
  </si>
  <si>
    <t>5</t>
  </si>
  <si>
    <t xml:space="preserve">Dobava materiala in izdelava cevne kabelske kanalizacije preseka  1X1 PVC cevi 90 mm, izkop v zem. III. - IV. Ktg., širina kanala 0,31m, globina kanala 1,01m, zaščita cevi z betonom, zasip kanala s tamponom z utrditvijo, nakladanje viška materiala in odvoz </t>
  </si>
  <si>
    <t>6</t>
  </si>
  <si>
    <t xml:space="preserve">Dobava materiala in izdelava cevne kabelske kanalizacije preseka  1X1 PVC cevi 63 mm, izkop v zem. III. - IV. Ktg., širina kanala 0,26m, globina kanala 1,01m, zaščita cevi z betonom, zasip kanala s tamponom z utrditvijo, nakladanje viška materiala in odvoz </t>
  </si>
  <si>
    <t>cev Φ63 mm</t>
  </si>
  <si>
    <t>Elektrokabelska kanalizacija skupaj</t>
  </si>
  <si>
    <t>Izdelava PID</t>
  </si>
  <si>
    <t>Popis del : Interna elektrokabelska kanalizacija, P+R Dolgi most</t>
  </si>
  <si>
    <t xml:space="preserve">Dobava materiala in izdelava cevne kabelske kanalizacije preseka  1X3 PVC cevi 110 mm, izkop v zem. III. - IV. Ktg., širina kanala 0,59m, globina kanala 1,29m, zaščita cevi z betonom, zasip kanala s tamponom z utrditvijo, nakladanje viška materiala in odvoz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</si>
</sst>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mmm\-yy"/>
    <numFmt numFmtId="182" formatCode="m/d"/>
    <numFmt numFmtId="183" formatCode="0.0"/>
    <numFmt numFmtId="184" formatCode="#,##0_ ;\-#,##0\ "/>
    <numFmt numFmtId="185" formatCode="#,##0;[Red]#,##0"/>
    <numFmt numFmtId="186" formatCode="#,##0.0"/>
    <numFmt numFmtId="187" formatCode="#,##0.00\ [$€-1];[Red]\-#,##0.00\ [$€-1]"/>
    <numFmt numFmtId="188" formatCode="#,##0.000"/>
    <numFmt numFmtId="189" formatCode="#,##0.00;[Red]#,##0.00"/>
  </numFmts>
  <fonts count="45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 C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49" fontId="0" fillId="0" borderId="0">
      <alignment vertical="center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49" fontId="0" fillId="0" borderId="0" xfId="0" applyAlignment="1">
      <alignment vertical="center"/>
    </xf>
    <xf numFmtId="4" fontId="2" fillId="0" borderId="0" xfId="0" applyNumberFormat="1" applyFont="1" applyBorder="1" applyAlignment="1" applyProtection="1">
      <alignment horizontal="center"/>
      <protection/>
    </xf>
    <xf numFmtId="188" fontId="1" fillId="0" borderId="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10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/>
      <protection/>
    </xf>
    <xf numFmtId="188" fontId="2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wrapText="1"/>
      <protection/>
    </xf>
    <xf numFmtId="1" fontId="2" fillId="0" borderId="10" xfId="0" applyNumberFormat="1" applyFont="1" applyFill="1" applyBorder="1" applyAlignment="1" applyProtection="1">
      <alignment wrapText="1"/>
      <protection/>
    </xf>
    <xf numFmtId="188" fontId="2" fillId="0" borderId="10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wrapText="1"/>
      <protection/>
    </xf>
    <xf numFmtId="0" fontId="2" fillId="0" borderId="10" xfId="0" applyNumberFormat="1" applyFont="1" applyBorder="1" applyAlignment="1" applyProtection="1">
      <alignment vertical="top" wrapText="1"/>
      <protection/>
    </xf>
    <xf numFmtId="4" fontId="2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Border="1" applyAlignment="1" applyProtection="1">
      <alignment wrapText="1"/>
      <protection/>
    </xf>
    <xf numFmtId="188" fontId="2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horizontal="center"/>
      <protection/>
    </xf>
    <xf numFmtId="4" fontId="10" fillId="0" borderId="11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189" fontId="2" fillId="0" borderId="12" xfId="0" applyNumberFormat="1" applyFont="1" applyFill="1" applyBorder="1" applyAlignment="1" applyProtection="1">
      <alignment horizontal="right" shrinkToFit="1"/>
      <protection locked="0"/>
    </xf>
    <xf numFmtId="49" fontId="2" fillId="0" borderId="13" xfId="0" applyFont="1" applyFill="1" applyBorder="1" applyAlignment="1" applyProtection="1">
      <alignment horizontal="center" vertical="center"/>
      <protection/>
    </xf>
    <xf numFmtId="49" fontId="2" fillId="0" borderId="14" xfId="0" applyFont="1" applyFill="1" applyBorder="1" applyAlignment="1" applyProtection="1">
      <alignment horizontal="center" vertical="center"/>
      <protection/>
    </xf>
    <xf numFmtId="49" fontId="4" fillId="0" borderId="15" xfId="0" applyFont="1" applyFill="1" applyBorder="1" applyAlignment="1" applyProtection="1">
      <alignment horizontal="center" vertical="top" wrapText="1"/>
      <protection/>
    </xf>
    <xf numFmtId="49" fontId="4" fillId="0" borderId="15" xfId="0" applyFont="1" applyFill="1" applyBorder="1" applyAlignment="1" applyProtection="1">
      <alignment horizontal="center" wrapText="1"/>
      <protection/>
    </xf>
    <xf numFmtId="3" fontId="4" fillId="0" borderId="13" xfId="0" applyNumberFormat="1" applyFont="1" applyFill="1" applyBorder="1" applyAlignment="1" applyProtection="1">
      <alignment horizontal="center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Font="1" applyFill="1" applyAlignment="1" applyProtection="1">
      <alignment wrapText="1"/>
      <protection/>
    </xf>
    <xf numFmtId="49" fontId="4" fillId="0" borderId="0" xfId="0" applyFont="1" applyFill="1" applyBorder="1" applyAlignment="1" applyProtection="1">
      <alignment wrapText="1"/>
      <protection/>
    </xf>
    <xf numFmtId="49" fontId="4" fillId="0" borderId="0" xfId="0" applyFont="1" applyFill="1" applyAlignment="1" applyProtection="1">
      <alignment vertical="center"/>
      <protection/>
    </xf>
    <xf numFmtId="49" fontId="2" fillId="0" borderId="0" xfId="0" applyFont="1" applyFill="1" applyBorder="1" applyAlignment="1" applyProtection="1">
      <alignment horizontal="center" vertical="center"/>
      <protection/>
    </xf>
    <xf numFmtId="49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Font="1" applyFill="1" applyBorder="1" applyAlignment="1" applyProtection="1">
      <alignment horizontal="center" vertical="center"/>
      <protection/>
    </xf>
    <xf numFmtId="49" fontId="5" fillId="0" borderId="0" xfId="0" applyFont="1" applyFill="1" applyBorder="1" applyAlignment="1" applyProtection="1">
      <alignment vertical="center"/>
      <protection/>
    </xf>
    <xf numFmtId="49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Font="1" applyBorder="1" applyAlignment="1" applyProtection="1">
      <alignment vertical="center"/>
      <protection/>
    </xf>
    <xf numFmtId="49" fontId="5" fillId="0" borderId="0" xfId="0" applyFont="1" applyFill="1" applyBorder="1" applyAlignment="1" applyProtection="1">
      <alignment wrapText="1"/>
      <protection/>
    </xf>
    <xf numFmtId="49" fontId="3" fillId="0" borderId="0" xfId="0" applyFont="1" applyFill="1" applyBorder="1" applyAlignment="1" applyProtection="1">
      <alignment horizontal="center" vertical="center"/>
      <protection/>
    </xf>
    <xf numFmtId="49" fontId="4" fillId="0" borderId="10" xfId="0" applyFont="1" applyFill="1" applyBorder="1" applyAlignment="1" applyProtection="1">
      <alignment horizontal="center" vertical="center"/>
      <protection/>
    </xf>
    <xf numFmtId="49" fontId="2" fillId="0" borderId="10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9" fontId="4" fillId="32" borderId="16" xfId="0" applyFont="1" applyFill="1" applyBorder="1" applyAlignment="1" applyProtection="1">
      <alignment horizontal="center" vertical="center"/>
      <protection/>
    </xf>
    <xf numFmtId="49" fontId="3" fillId="32" borderId="10" xfId="0" applyFont="1" applyFill="1" applyBorder="1" applyAlignment="1" applyProtection="1">
      <alignment horizontal="center" vertical="center"/>
      <protection/>
    </xf>
    <xf numFmtId="49" fontId="5" fillId="32" borderId="17" xfId="0" applyFont="1" applyFill="1" applyBorder="1" applyAlignment="1" applyProtection="1">
      <alignment vertical="top" wrapText="1"/>
      <protection/>
    </xf>
    <xf numFmtId="49" fontId="5" fillId="32" borderId="17" xfId="0" applyFont="1" applyFill="1" applyBorder="1" applyAlignment="1" applyProtection="1">
      <alignment horizontal="center"/>
      <protection/>
    </xf>
    <xf numFmtId="3" fontId="5" fillId="32" borderId="17" xfId="0" applyNumberFormat="1" applyFont="1" applyFill="1" applyBorder="1" applyAlignment="1" applyProtection="1">
      <alignment horizontal="right"/>
      <protection/>
    </xf>
    <xf numFmtId="4" fontId="4" fillId="32" borderId="18" xfId="0" applyNumberFormat="1" applyFont="1" applyFill="1" applyBorder="1" applyAlignment="1" applyProtection="1">
      <alignment horizontal="right"/>
      <protection/>
    </xf>
    <xf numFmtId="49" fontId="4" fillId="0" borderId="0" xfId="0" applyFont="1" applyFill="1" applyBorder="1" applyAlignment="1" applyProtection="1">
      <alignment vertical="center"/>
      <protection/>
    </xf>
    <xf numFmtId="49" fontId="5" fillId="0" borderId="0" xfId="0" applyFont="1" applyFill="1" applyBorder="1" applyAlignment="1" applyProtection="1">
      <alignment vertical="top" wrapText="1"/>
      <protection/>
    </xf>
    <xf numFmtId="49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6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Font="1" applyFill="1" applyBorder="1" applyAlignment="1" applyProtection="1">
      <alignment vertical="top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9" fontId="5" fillId="0" borderId="10" xfId="0" applyFont="1" applyFill="1" applyBorder="1" applyAlignment="1" applyProtection="1">
      <alignment horizontal="center" vertical="center"/>
      <protection/>
    </xf>
    <xf numFmtId="49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0" fontId="2" fillId="0" borderId="10" xfId="57" applyFont="1" applyFill="1" applyBorder="1" applyAlignment="1" applyProtection="1">
      <alignment vertical="top" wrapText="1"/>
      <protection/>
    </xf>
    <xf numFmtId="49" fontId="5" fillId="0" borderId="10" xfId="0" applyFont="1" applyFill="1" applyBorder="1" applyAlignment="1" applyProtection="1">
      <alignment horizontal="center" vertical="center"/>
      <protection/>
    </xf>
    <xf numFmtId="0" fontId="3" fillId="0" borderId="11" xfId="57" applyFont="1" applyFill="1" applyBorder="1" applyAlignment="1" applyProtection="1">
      <alignment vertical="top" wrapText="1"/>
      <protection/>
    </xf>
    <xf numFmtId="0" fontId="2" fillId="0" borderId="10" xfId="57" applyFont="1" applyFill="1" applyBorder="1" applyAlignment="1" applyProtection="1">
      <alignment vertical="top" wrapText="1"/>
      <protection/>
    </xf>
    <xf numFmtId="49" fontId="5" fillId="0" borderId="0" xfId="0" applyFont="1" applyFill="1" applyBorder="1" applyAlignment="1" applyProtection="1">
      <alignment vertical="top" wrapText="1"/>
      <protection/>
    </xf>
    <xf numFmtId="49" fontId="4" fillId="32" borderId="0" xfId="0" applyFont="1" applyFill="1" applyBorder="1" applyAlignment="1" applyProtection="1">
      <alignment horizontal="center" vertical="center"/>
      <protection/>
    </xf>
    <xf numFmtId="49" fontId="2" fillId="32" borderId="0" xfId="0" applyFont="1" applyFill="1" applyBorder="1" applyAlignment="1" applyProtection="1">
      <alignment horizontal="center" vertical="center"/>
      <protection/>
    </xf>
    <xf numFmtId="49" fontId="5" fillId="32" borderId="0" xfId="0" applyFont="1" applyFill="1" applyBorder="1" applyAlignment="1" applyProtection="1">
      <alignment vertical="top" wrapText="1"/>
      <protection/>
    </xf>
    <xf numFmtId="49" fontId="4" fillId="32" borderId="0" xfId="0" applyFont="1" applyFill="1" applyBorder="1" applyAlignment="1" applyProtection="1">
      <alignment horizontal="center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4" fontId="4" fillId="32" borderId="0" xfId="0" applyNumberFormat="1" applyFont="1" applyFill="1" applyBorder="1" applyAlignment="1" applyProtection="1">
      <alignment horizontal="right"/>
      <protection/>
    </xf>
    <xf numFmtId="49" fontId="5" fillId="0" borderId="0" xfId="0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vertical="top" wrapText="1"/>
      <protection/>
    </xf>
    <xf numFmtId="189" fontId="2" fillId="0" borderId="0" xfId="0" applyNumberFormat="1" applyFont="1" applyFill="1" applyAlignment="1" applyProtection="1">
      <alignment horizontal="right" shrinkToFit="1"/>
      <protection/>
    </xf>
    <xf numFmtId="189" fontId="2" fillId="0" borderId="0" xfId="0" applyNumberFormat="1" applyFont="1" applyFill="1" applyBorder="1" applyAlignment="1" applyProtection="1">
      <alignment horizontal="right" shrinkToFit="1"/>
      <protection/>
    </xf>
    <xf numFmtId="49" fontId="4" fillId="0" borderId="0" xfId="0" applyFont="1" applyFill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vertical="top" wrapText="1"/>
      <protection/>
    </xf>
    <xf numFmtId="49" fontId="4" fillId="0" borderId="0" xfId="0" applyFont="1" applyFill="1" applyBorder="1" applyAlignment="1" applyProtection="1">
      <alignment horizontal="right"/>
      <protection/>
    </xf>
    <xf numFmtId="49" fontId="4" fillId="0" borderId="0" xfId="0" applyFont="1" applyFill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wrapText="1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9" fontId="2" fillId="0" borderId="0" xfId="0" applyFont="1" applyAlignment="1" applyProtection="1">
      <alignment vertical="center"/>
      <protection/>
    </xf>
    <xf numFmtId="49" fontId="2" fillId="33" borderId="0" xfId="0" applyFont="1" applyFill="1" applyBorder="1" applyAlignment="1" applyProtection="1">
      <alignment vertical="center"/>
      <protection/>
    </xf>
    <xf numFmtId="49" fontId="3" fillId="33" borderId="0" xfId="0" applyFont="1" applyFill="1" applyBorder="1" applyAlignment="1" applyProtection="1">
      <alignment horizontal="left"/>
      <protection/>
    </xf>
    <xf numFmtId="49" fontId="3" fillId="0" borderId="10" xfId="0" applyFont="1" applyBorder="1" applyAlignment="1" applyProtection="1">
      <alignment vertical="center"/>
      <protection/>
    </xf>
    <xf numFmtId="49" fontId="2" fillId="0" borderId="10" xfId="0" applyFont="1" applyBorder="1" applyAlignment="1" applyProtection="1">
      <alignment vertical="center"/>
      <protection/>
    </xf>
    <xf numFmtId="49" fontId="3" fillId="33" borderId="10" xfId="0" applyFont="1" applyFill="1" applyBorder="1" applyAlignment="1" applyProtection="1">
      <alignment vertical="center"/>
      <protection/>
    </xf>
    <xf numFmtId="49" fontId="2" fillId="33" borderId="10" xfId="0" applyFont="1" applyFill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/>
      <protection locked="0"/>
    </xf>
    <xf numFmtId="49" fontId="2" fillId="33" borderId="0" xfId="0" applyFont="1" applyFill="1" applyBorder="1" applyAlignment="1" applyProtection="1">
      <alignment vertical="center"/>
      <protection locked="0"/>
    </xf>
    <xf numFmtId="187" fontId="4" fillId="34" borderId="18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vertical="center"/>
      <protection locked="0"/>
    </xf>
    <xf numFmtId="187" fontId="2" fillId="0" borderId="10" xfId="0" applyNumberFormat="1" applyFont="1" applyBorder="1" applyAlignment="1" applyProtection="1">
      <alignment vertical="center"/>
      <protection locked="0"/>
    </xf>
    <xf numFmtId="187" fontId="3" fillId="33" borderId="10" xfId="0" applyNumberFormat="1" applyFont="1" applyFill="1" applyBorder="1" applyAlignment="1" applyProtection="1">
      <alignment vertical="center"/>
      <protection locked="0"/>
    </xf>
    <xf numFmtId="187" fontId="2" fillId="0" borderId="10" xfId="0" applyNumberFormat="1" applyFont="1" applyBorder="1" applyAlignment="1" applyProtection="1">
      <alignment horizontal="right" vertical="center"/>
      <protection locked="0"/>
    </xf>
    <xf numFmtId="187" fontId="3" fillId="33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Font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5" fillId="32" borderId="18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5" fillId="32" borderId="0" xfId="0" applyNumberFormat="1" applyFont="1" applyFill="1" applyBorder="1" applyAlignment="1" applyProtection="1">
      <alignment horizontal="right"/>
      <protection locked="0"/>
    </xf>
    <xf numFmtId="189" fontId="2" fillId="0" borderId="0" xfId="0" applyNumberFormat="1" applyFont="1" applyFill="1" applyAlignment="1" applyProtection="1">
      <alignment horizontal="right" shrinkToFit="1"/>
      <protection locked="0"/>
    </xf>
    <xf numFmtId="189" fontId="2" fillId="0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Font="1" applyFill="1" applyAlignment="1" applyProtection="1">
      <alignment vertical="center"/>
      <protection locked="0"/>
    </xf>
    <xf numFmtId="49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view="pageBreakPreview" zoomScale="115" zoomScaleSheetLayoutView="115" workbookViewId="0" topLeftCell="A1">
      <selection activeCell="G19" sqref="G19"/>
    </sheetView>
  </sheetViews>
  <sheetFormatPr defaultColWidth="9.33203125" defaultRowHeight="11.25"/>
  <cols>
    <col min="1" max="1" width="8.5" style="88" customWidth="1"/>
    <col min="2" max="2" width="4.66015625" style="38" customWidth="1"/>
    <col min="3" max="3" width="43" style="37" customWidth="1"/>
    <col min="4" max="4" width="10.16015625" style="91" customWidth="1"/>
    <col min="5" max="5" width="10.33203125" style="92" customWidth="1"/>
    <col min="6" max="6" width="17.66015625" style="93" customWidth="1"/>
    <col min="7" max="7" width="15.83203125" style="128" customWidth="1"/>
    <col min="8" max="8" width="9.16015625" style="37" customWidth="1"/>
    <col min="9" max="9" width="9" style="36" customWidth="1"/>
    <col min="10" max="16384" width="9.33203125" style="37" customWidth="1"/>
  </cols>
  <sheetData>
    <row r="1" spans="1:8" ht="15" thickBot="1">
      <c r="A1" s="29" t="s">
        <v>0</v>
      </c>
      <c r="B1" s="30"/>
      <c r="C1" s="31" t="s">
        <v>1</v>
      </c>
      <c r="D1" s="32" t="s">
        <v>2</v>
      </c>
      <c r="E1" s="33" t="s">
        <v>3</v>
      </c>
      <c r="F1" s="34" t="s">
        <v>15</v>
      </c>
      <c r="G1" s="113" t="s">
        <v>16</v>
      </c>
      <c r="H1" s="35"/>
    </row>
    <row r="2" spans="1:8" ht="14.25">
      <c r="A2" s="38"/>
      <c r="C2" s="39"/>
      <c r="D2" s="40"/>
      <c r="E2" s="41"/>
      <c r="F2" s="42"/>
      <c r="G2" s="114"/>
      <c r="H2" s="35"/>
    </row>
    <row r="3" spans="1:7" ht="15">
      <c r="A3" s="43"/>
      <c r="C3" s="44"/>
      <c r="D3" s="45"/>
      <c r="E3" s="46"/>
      <c r="F3" s="47"/>
      <c r="G3" s="115"/>
    </row>
    <row r="4" spans="1:7" ht="15">
      <c r="A4" s="43"/>
      <c r="C4" s="44"/>
      <c r="D4" s="45"/>
      <c r="E4" s="46"/>
      <c r="F4" s="47"/>
      <c r="G4" s="115"/>
    </row>
    <row r="5" spans="1:7" ht="14.25">
      <c r="A5" s="43"/>
      <c r="C5" s="48" t="s">
        <v>73</v>
      </c>
      <c r="D5" s="45"/>
      <c r="E5" s="46"/>
      <c r="F5" s="47"/>
      <c r="G5" s="115"/>
    </row>
    <row r="6" spans="1:7" ht="15">
      <c r="A6" s="43"/>
      <c r="C6" s="49"/>
      <c r="D6" s="45"/>
      <c r="E6" s="46"/>
      <c r="F6" s="47"/>
      <c r="G6" s="115"/>
    </row>
    <row r="7" spans="1:7" ht="15">
      <c r="A7" s="43"/>
      <c r="B7" s="50" t="s">
        <v>10</v>
      </c>
      <c r="C7" s="49" t="s">
        <v>4</v>
      </c>
      <c r="D7" s="45"/>
      <c r="E7" s="46"/>
      <c r="F7" s="47"/>
      <c r="G7" s="115"/>
    </row>
    <row r="8" spans="1:7" ht="15">
      <c r="A8" s="43"/>
      <c r="B8" s="50"/>
      <c r="C8" s="49"/>
      <c r="D8" s="45"/>
      <c r="E8" s="46"/>
      <c r="F8" s="47"/>
      <c r="G8" s="115"/>
    </row>
    <row r="9" spans="1:7" ht="42.75">
      <c r="A9" s="51" t="s">
        <v>10</v>
      </c>
      <c r="B9" s="52"/>
      <c r="C9" s="16" t="s">
        <v>49</v>
      </c>
      <c r="D9" s="14" t="s">
        <v>5</v>
      </c>
      <c r="E9" s="14">
        <v>653</v>
      </c>
      <c r="F9" s="94"/>
      <c r="G9" s="116">
        <f>E9*F9</f>
        <v>0</v>
      </c>
    </row>
    <row r="10" spans="1:7" ht="28.5">
      <c r="A10" s="51" t="s">
        <v>13</v>
      </c>
      <c r="B10" s="52"/>
      <c r="C10" s="16" t="s">
        <v>50</v>
      </c>
      <c r="D10" s="17" t="s">
        <v>5</v>
      </c>
      <c r="E10" s="14">
        <v>653</v>
      </c>
      <c r="F10" s="94"/>
      <c r="G10" s="116">
        <f>E10*F10</f>
        <v>0</v>
      </c>
    </row>
    <row r="11" spans="1:7" ht="15">
      <c r="A11" s="43"/>
      <c r="B11" s="50"/>
      <c r="C11" s="49"/>
      <c r="D11" s="45"/>
      <c r="E11" s="46"/>
      <c r="F11" s="47"/>
      <c r="G11" s="115"/>
    </row>
    <row r="12" spans="1:8" ht="15">
      <c r="A12" s="54"/>
      <c r="B12" s="55" t="s">
        <v>10</v>
      </c>
      <c r="C12" s="56" t="s">
        <v>7</v>
      </c>
      <c r="D12" s="57"/>
      <c r="E12" s="58"/>
      <c r="F12" s="59"/>
      <c r="G12" s="117">
        <f>SUM(G9+G10)</f>
        <v>0</v>
      </c>
      <c r="H12" s="60"/>
    </row>
    <row r="13" spans="1:9" ht="15">
      <c r="A13" s="43"/>
      <c r="B13" s="50"/>
      <c r="C13" s="61"/>
      <c r="D13" s="62"/>
      <c r="E13" s="63"/>
      <c r="F13" s="64"/>
      <c r="G13" s="118"/>
      <c r="H13" s="65"/>
      <c r="I13" s="65"/>
    </row>
    <row r="14" spans="1:9" ht="15">
      <c r="A14" s="43"/>
      <c r="C14" s="61"/>
      <c r="D14" s="62"/>
      <c r="E14" s="63"/>
      <c r="F14" s="66"/>
      <c r="G14" s="118"/>
      <c r="H14" s="65"/>
      <c r="I14" s="65"/>
    </row>
    <row r="15" spans="1:9" ht="15">
      <c r="A15" s="43"/>
      <c r="B15" s="50" t="s">
        <v>13</v>
      </c>
      <c r="C15" s="61" t="s">
        <v>54</v>
      </c>
      <c r="D15" s="62"/>
      <c r="E15" s="63"/>
      <c r="F15" s="66"/>
      <c r="G15" s="118"/>
      <c r="H15" s="65"/>
      <c r="I15" s="67"/>
    </row>
    <row r="16" spans="1:9" ht="14.25">
      <c r="A16" s="43"/>
      <c r="C16" s="68"/>
      <c r="D16" s="45"/>
      <c r="E16" s="69"/>
      <c r="F16" s="66"/>
      <c r="G16" s="119"/>
      <c r="H16" s="65"/>
      <c r="I16" s="67"/>
    </row>
    <row r="17" spans="1:8" ht="126" customHeight="1">
      <c r="A17" s="70" t="s">
        <v>10</v>
      </c>
      <c r="B17" s="71"/>
      <c r="C17" s="72" t="s">
        <v>48</v>
      </c>
      <c r="D17" s="3" t="s">
        <v>6</v>
      </c>
      <c r="E17" s="4">
        <v>4</v>
      </c>
      <c r="F17" s="95"/>
      <c r="G17" s="120">
        <f>E17*F17</f>
        <v>0</v>
      </c>
      <c r="H17" s="60"/>
    </row>
    <row r="18" spans="1:8" ht="15">
      <c r="A18" s="51"/>
      <c r="B18" s="52"/>
      <c r="C18" s="73" t="s">
        <v>17</v>
      </c>
      <c r="D18" s="5"/>
      <c r="E18" s="6"/>
      <c r="F18" s="53"/>
      <c r="G18" s="120"/>
      <c r="H18" s="60"/>
    </row>
    <row r="19" spans="1:8" ht="15">
      <c r="A19" s="51"/>
      <c r="B19" s="52"/>
      <c r="C19" s="73" t="s">
        <v>18</v>
      </c>
      <c r="D19" s="7">
        <v>10.525</v>
      </c>
      <c r="E19" s="8" t="s">
        <v>19</v>
      </c>
      <c r="F19" s="53"/>
      <c r="G19" s="120"/>
      <c r="H19" s="60"/>
    </row>
    <row r="20" spans="1:8" ht="15">
      <c r="A20" s="51"/>
      <c r="B20" s="52"/>
      <c r="C20" s="73" t="s">
        <v>20</v>
      </c>
      <c r="D20" s="7">
        <v>2.631</v>
      </c>
      <c r="E20" s="8" t="s">
        <v>19</v>
      </c>
      <c r="F20" s="53"/>
      <c r="G20" s="120"/>
      <c r="H20" s="60"/>
    </row>
    <row r="21" spans="1:8" ht="15">
      <c r="A21" s="51"/>
      <c r="B21" s="52"/>
      <c r="C21" s="73" t="s">
        <v>21</v>
      </c>
      <c r="D21" s="7">
        <v>0.6</v>
      </c>
      <c r="E21" s="8" t="s">
        <v>19</v>
      </c>
      <c r="F21" s="53"/>
      <c r="G21" s="120"/>
      <c r="H21" s="60"/>
    </row>
    <row r="22" spans="1:8" ht="15">
      <c r="A22" s="51"/>
      <c r="B22" s="52"/>
      <c r="C22" s="73" t="s">
        <v>22</v>
      </c>
      <c r="D22" s="7">
        <v>1.92</v>
      </c>
      <c r="E22" s="8" t="s">
        <v>23</v>
      </c>
      <c r="F22" s="53"/>
      <c r="G22" s="120"/>
      <c r="H22" s="60"/>
    </row>
    <row r="23" spans="1:8" ht="15">
      <c r="A23" s="51"/>
      <c r="B23" s="52"/>
      <c r="C23" s="73" t="s">
        <v>24</v>
      </c>
      <c r="D23" s="7">
        <v>10.08</v>
      </c>
      <c r="E23" s="8" t="s">
        <v>25</v>
      </c>
      <c r="F23" s="53"/>
      <c r="G23" s="120"/>
      <c r="H23" s="60"/>
    </row>
    <row r="24" spans="1:8" ht="28.5">
      <c r="A24" s="51"/>
      <c r="B24" s="52"/>
      <c r="C24" s="73" t="s">
        <v>26</v>
      </c>
      <c r="D24" s="7">
        <v>1.92</v>
      </c>
      <c r="E24" s="8" t="s">
        <v>25</v>
      </c>
      <c r="F24" s="53"/>
      <c r="G24" s="120"/>
      <c r="H24" s="60"/>
    </row>
    <row r="25" spans="1:8" ht="15">
      <c r="A25" s="51"/>
      <c r="B25" s="52"/>
      <c r="C25" s="73" t="s">
        <v>27</v>
      </c>
      <c r="D25" s="7">
        <v>2.074</v>
      </c>
      <c r="E25" s="8" t="s">
        <v>25</v>
      </c>
      <c r="F25" s="53"/>
      <c r="G25" s="120"/>
      <c r="H25" s="60"/>
    </row>
    <row r="26" spans="1:8" ht="15">
      <c r="A26" s="51"/>
      <c r="B26" s="52"/>
      <c r="C26" s="9" t="s">
        <v>28</v>
      </c>
      <c r="D26" s="7">
        <v>105</v>
      </c>
      <c r="E26" s="8" t="s">
        <v>29</v>
      </c>
      <c r="F26" s="53"/>
      <c r="G26" s="120"/>
      <c r="H26" s="60"/>
    </row>
    <row r="27" spans="1:8" ht="15">
      <c r="A27" s="51"/>
      <c r="B27" s="52"/>
      <c r="C27" s="73" t="s">
        <v>30</v>
      </c>
      <c r="D27" s="7">
        <v>187</v>
      </c>
      <c r="E27" s="8" t="s">
        <v>29</v>
      </c>
      <c r="F27" s="53"/>
      <c r="G27" s="120"/>
      <c r="H27" s="60"/>
    </row>
    <row r="28" spans="1:8" ht="15">
      <c r="A28" s="51"/>
      <c r="B28" s="52"/>
      <c r="C28" s="9" t="s">
        <v>31</v>
      </c>
      <c r="D28" s="7">
        <v>0.6</v>
      </c>
      <c r="E28" s="8" t="s">
        <v>19</v>
      </c>
      <c r="F28" s="53"/>
      <c r="G28" s="120"/>
      <c r="H28" s="60"/>
    </row>
    <row r="29" spans="1:8" ht="15">
      <c r="A29" s="51"/>
      <c r="B29" s="52"/>
      <c r="C29" s="9" t="s">
        <v>32</v>
      </c>
      <c r="D29" s="7">
        <v>2.6</v>
      </c>
      <c r="E29" s="8" t="s">
        <v>19</v>
      </c>
      <c r="F29" s="53"/>
      <c r="G29" s="120"/>
      <c r="H29" s="60"/>
    </row>
    <row r="30" spans="1:8" ht="15">
      <c r="A30" s="51"/>
      <c r="B30" s="52"/>
      <c r="C30" s="9" t="s">
        <v>33</v>
      </c>
      <c r="D30" s="7">
        <v>0.48</v>
      </c>
      <c r="E30" s="8" t="s">
        <v>19</v>
      </c>
      <c r="F30" s="53"/>
      <c r="G30" s="120"/>
      <c r="H30" s="60"/>
    </row>
    <row r="31" spans="1:8" ht="15">
      <c r="A31" s="51"/>
      <c r="B31" s="52"/>
      <c r="C31" s="9" t="s">
        <v>34</v>
      </c>
      <c r="D31" s="7">
        <v>0.4</v>
      </c>
      <c r="E31" s="8" t="s">
        <v>19</v>
      </c>
      <c r="F31" s="53"/>
      <c r="G31" s="120"/>
      <c r="H31" s="60"/>
    </row>
    <row r="32" spans="1:8" ht="15">
      <c r="A32" s="51"/>
      <c r="B32" s="52"/>
      <c r="C32" s="10" t="s">
        <v>35</v>
      </c>
      <c r="D32" s="11">
        <v>1</v>
      </c>
      <c r="E32" s="12" t="s">
        <v>6</v>
      </c>
      <c r="F32" s="53"/>
      <c r="G32" s="120"/>
      <c r="H32" s="60"/>
    </row>
    <row r="33" spans="1:8" ht="29.25">
      <c r="A33" s="51"/>
      <c r="B33" s="52"/>
      <c r="C33" s="10" t="s">
        <v>36</v>
      </c>
      <c r="D33" s="7"/>
      <c r="E33" s="8"/>
      <c r="F33" s="53"/>
      <c r="G33" s="120"/>
      <c r="H33" s="60"/>
    </row>
    <row r="34" spans="1:8" ht="15">
      <c r="A34" s="51"/>
      <c r="B34" s="52"/>
      <c r="C34" s="10" t="s">
        <v>37</v>
      </c>
      <c r="D34" s="7"/>
      <c r="E34" s="13"/>
      <c r="F34" s="53"/>
      <c r="G34" s="120"/>
      <c r="H34" s="60"/>
    </row>
    <row r="35" spans="1:8" ht="15">
      <c r="A35" s="51"/>
      <c r="B35" s="52"/>
      <c r="C35" s="9" t="s">
        <v>38</v>
      </c>
      <c r="D35" s="7">
        <v>9.7</v>
      </c>
      <c r="E35" s="8" t="s">
        <v>19</v>
      </c>
      <c r="F35" s="53"/>
      <c r="G35" s="120"/>
      <c r="H35" s="60"/>
    </row>
    <row r="36" spans="1:8" ht="15">
      <c r="A36" s="51"/>
      <c r="B36" s="52"/>
      <c r="C36" s="9" t="s">
        <v>39</v>
      </c>
      <c r="D36" s="7">
        <v>4</v>
      </c>
      <c r="E36" s="8" t="s">
        <v>6</v>
      </c>
      <c r="F36" s="53"/>
      <c r="G36" s="120"/>
      <c r="H36" s="60"/>
    </row>
    <row r="37" spans="1:8" ht="15">
      <c r="A37" s="51"/>
      <c r="B37" s="52"/>
      <c r="C37" s="9" t="s">
        <v>40</v>
      </c>
      <c r="D37" s="7">
        <v>4</v>
      </c>
      <c r="E37" s="8" t="s">
        <v>6</v>
      </c>
      <c r="F37" s="53"/>
      <c r="G37" s="120"/>
      <c r="H37" s="60"/>
    </row>
    <row r="38" spans="1:8" ht="15">
      <c r="A38" s="43"/>
      <c r="C38" s="19"/>
      <c r="D38" s="20"/>
      <c r="E38" s="21"/>
      <c r="F38" s="64"/>
      <c r="G38" s="121"/>
      <c r="H38" s="60"/>
    </row>
    <row r="39" spans="1:8" ht="120">
      <c r="A39" s="74" t="s">
        <v>13</v>
      </c>
      <c r="B39" s="52"/>
      <c r="C39" s="75" t="s">
        <v>57</v>
      </c>
      <c r="D39" s="24" t="s">
        <v>6</v>
      </c>
      <c r="E39" s="25">
        <v>8</v>
      </c>
      <c r="F39" s="96"/>
      <c r="G39" s="122">
        <f>E39*F39</f>
        <v>0</v>
      </c>
      <c r="H39" s="60"/>
    </row>
    <row r="40" spans="1:8" ht="15">
      <c r="A40" s="51"/>
      <c r="B40" s="52"/>
      <c r="C40" s="76" t="s">
        <v>17</v>
      </c>
      <c r="D40" s="7"/>
      <c r="E40" s="6"/>
      <c r="F40" s="53"/>
      <c r="G40" s="120"/>
      <c r="H40" s="60"/>
    </row>
    <row r="41" spans="1:8" ht="15">
      <c r="A41" s="51"/>
      <c r="B41" s="52"/>
      <c r="C41" s="76" t="s">
        <v>18</v>
      </c>
      <c r="D41" s="7">
        <v>6.582</v>
      </c>
      <c r="E41" s="8" t="s">
        <v>19</v>
      </c>
      <c r="F41" s="53"/>
      <c r="G41" s="120"/>
      <c r="H41" s="60"/>
    </row>
    <row r="42" spans="1:8" ht="15">
      <c r="A42" s="51"/>
      <c r="B42" s="52"/>
      <c r="C42" s="76" t="s">
        <v>20</v>
      </c>
      <c r="D42" s="7">
        <v>1.646</v>
      </c>
      <c r="E42" s="8" t="s">
        <v>19</v>
      </c>
      <c r="F42" s="53"/>
      <c r="G42" s="120"/>
      <c r="H42" s="60"/>
    </row>
    <row r="43" spans="1:8" ht="15">
      <c r="A43" s="51"/>
      <c r="B43" s="52"/>
      <c r="C43" s="76" t="s">
        <v>21</v>
      </c>
      <c r="D43" s="7">
        <v>0.52</v>
      </c>
      <c r="E43" s="8" t="s">
        <v>19</v>
      </c>
      <c r="F43" s="53"/>
      <c r="G43" s="120"/>
      <c r="H43" s="60"/>
    </row>
    <row r="44" spans="1:8" ht="15">
      <c r="A44" s="51"/>
      <c r="B44" s="52"/>
      <c r="C44" s="76" t="s">
        <v>22</v>
      </c>
      <c r="D44" s="7">
        <v>0.3</v>
      </c>
      <c r="E44" s="8" t="s">
        <v>23</v>
      </c>
      <c r="F44" s="53"/>
      <c r="G44" s="120"/>
      <c r="H44" s="60"/>
    </row>
    <row r="45" spans="1:8" ht="15">
      <c r="A45" s="51"/>
      <c r="B45" s="52"/>
      <c r="C45" s="76" t="s">
        <v>24</v>
      </c>
      <c r="D45" s="7">
        <v>5.76</v>
      </c>
      <c r="E45" s="8" t="s">
        <v>25</v>
      </c>
      <c r="F45" s="53"/>
      <c r="G45" s="120"/>
      <c r="H45" s="60"/>
    </row>
    <row r="46" spans="1:8" ht="28.5">
      <c r="A46" s="51"/>
      <c r="B46" s="52"/>
      <c r="C46" s="76" t="s">
        <v>26</v>
      </c>
      <c r="D46" s="7">
        <v>1.44</v>
      </c>
      <c r="E46" s="8" t="s">
        <v>25</v>
      </c>
      <c r="F46" s="53"/>
      <c r="G46" s="120"/>
      <c r="H46" s="60"/>
    </row>
    <row r="47" spans="1:8" ht="15">
      <c r="A47" s="51"/>
      <c r="B47" s="52"/>
      <c r="C47" s="76" t="s">
        <v>27</v>
      </c>
      <c r="D47" s="7">
        <v>0.854</v>
      </c>
      <c r="E47" s="8" t="s">
        <v>25</v>
      </c>
      <c r="F47" s="53"/>
      <c r="G47" s="120"/>
      <c r="H47" s="60"/>
    </row>
    <row r="48" spans="1:8" ht="15">
      <c r="A48" s="51"/>
      <c r="B48" s="52"/>
      <c r="C48" s="15" t="s">
        <v>28</v>
      </c>
      <c r="D48" s="7">
        <v>91.68</v>
      </c>
      <c r="E48" s="8" t="s">
        <v>29</v>
      </c>
      <c r="F48" s="53"/>
      <c r="G48" s="120"/>
      <c r="H48" s="60"/>
    </row>
    <row r="49" spans="1:8" ht="15">
      <c r="A49" s="51"/>
      <c r="B49" s="52"/>
      <c r="C49" s="76" t="s">
        <v>30</v>
      </c>
      <c r="D49" s="7">
        <v>124.67</v>
      </c>
      <c r="E49" s="8" t="s">
        <v>29</v>
      </c>
      <c r="F49" s="53"/>
      <c r="G49" s="120"/>
      <c r="H49" s="60"/>
    </row>
    <row r="50" spans="1:8" ht="15">
      <c r="A50" s="51"/>
      <c r="B50" s="52"/>
      <c r="C50" s="15" t="s">
        <v>31</v>
      </c>
      <c r="D50" s="7">
        <v>0.52</v>
      </c>
      <c r="E50" s="8" t="s">
        <v>19</v>
      </c>
      <c r="F50" s="53"/>
      <c r="G50" s="120"/>
      <c r="H50" s="60"/>
    </row>
    <row r="51" spans="1:8" ht="15">
      <c r="A51" s="51"/>
      <c r="B51" s="52"/>
      <c r="C51" s="15" t="s">
        <v>32</v>
      </c>
      <c r="D51" s="7">
        <v>1.72</v>
      </c>
      <c r="E51" s="8" t="s">
        <v>19</v>
      </c>
      <c r="F51" s="53"/>
      <c r="G51" s="120"/>
      <c r="H51" s="60"/>
    </row>
    <row r="52" spans="1:8" ht="15">
      <c r="A52" s="51"/>
      <c r="B52" s="52"/>
      <c r="C52" s="15" t="s">
        <v>33</v>
      </c>
      <c r="D52" s="7">
        <v>0.52</v>
      </c>
      <c r="E52" s="8" t="s">
        <v>19</v>
      </c>
      <c r="F52" s="53"/>
      <c r="G52" s="120"/>
      <c r="H52" s="60"/>
    </row>
    <row r="53" spans="1:8" ht="15">
      <c r="A53" s="51"/>
      <c r="B53" s="52"/>
      <c r="C53" s="15" t="s">
        <v>34</v>
      </c>
      <c r="D53" s="7">
        <v>0.28</v>
      </c>
      <c r="E53" s="8" t="s">
        <v>19</v>
      </c>
      <c r="F53" s="53"/>
      <c r="G53" s="120"/>
      <c r="H53" s="60"/>
    </row>
    <row r="54" spans="1:8" ht="15">
      <c r="A54" s="51"/>
      <c r="B54" s="52"/>
      <c r="C54" s="15" t="s">
        <v>58</v>
      </c>
      <c r="D54" s="7">
        <v>1</v>
      </c>
      <c r="E54" s="8" t="s">
        <v>6</v>
      </c>
      <c r="F54" s="53"/>
      <c r="G54" s="120"/>
      <c r="H54" s="60"/>
    </row>
    <row r="55" spans="1:8" ht="29.25">
      <c r="A55" s="51"/>
      <c r="B55" s="52"/>
      <c r="C55" s="18" t="s">
        <v>36</v>
      </c>
      <c r="D55" s="7"/>
      <c r="E55" s="8"/>
      <c r="F55" s="53"/>
      <c r="G55" s="120"/>
      <c r="H55" s="60"/>
    </row>
    <row r="56" spans="1:8" ht="15">
      <c r="A56" s="51"/>
      <c r="B56" s="52"/>
      <c r="C56" s="18" t="s">
        <v>37</v>
      </c>
      <c r="D56" s="7"/>
      <c r="E56" s="8"/>
      <c r="F56" s="53"/>
      <c r="G56" s="120"/>
      <c r="H56" s="60"/>
    </row>
    <row r="57" spans="1:8" ht="15">
      <c r="A57" s="51"/>
      <c r="B57" s="52"/>
      <c r="C57" s="15" t="s">
        <v>38</v>
      </c>
      <c r="D57" s="7">
        <v>6.5</v>
      </c>
      <c r="E57" s="8" t="s">
        <v>19</v>
      </c>
      <c r="F57" s="53"/>
      <c r="G57" s="120"/>
      <c r="H57" s="60"/>
    </row>
    <row r="58" spans="1:8" ht="15">
      <c r="A58" s="51"/>
      <c r="B58" s="52"/>
      <c r="C58" s="15" t="s">
        <v>39</v>
      </c>
      <c r="D58" s="7">
        <v>2</v>
      </c>
      <c r="E58" s="8" t="s">
        <v>6</v>
      </c>
      <c r="F58" s="53"/>
      <c r="G58" s="120"/>
      <c r="H58" s="60"/>
    </row>
    <row r="59" spans="1:8" ht="15">
      <c r="A59" s="51"/>
      <c r="B59" s="52"/>
      <c r="C59" s="15" t="s">
        <v>40</v>
      </c>
      <c r="D59" s="7">
        <v>2</v>
      </c>
      <c r="E59" s="8" t="s">
        <v>6</v>
      </c>
      <c r="F59" s="53"/>
      <c r="G59" s="120"/>
      <c r="H59" s="60"/>
    </row>
    <row r="60" spans="1:8" ht="15">
      <c r="A60" s="51"/>
      <c r="B60" s="52"/>
      <c r="C60" s="15"/>
      <c r="D60" s="7"/>
      <c r="E60" s="8"/>
      <c r="F60" s="53"/>
      <c r="G60" s="120"/>
      <c r="H60" s="60"/>
    </row>
    <row r="61" spans="1:8" ht="15">
      <c r="A61" s="54"/>
      <c r="B61" s="55" t="s">
        <v>13</v>
      </c>
      <c r="C61" s="56" t="s">
        <v>54</v>
      </c>
      <c r="D61" s="57"/>
      <c r="E61" s="58"/>
      <c r="F61" s="59"/>
      <c r="G61" s="117">
        <f>SUM(G17,G39)</f>
        <v>0</v>
      </c>
      <c r="H61" s="60"/>
    </row>
    <row r="62" spans="1:8" ht="15">
      <c r="A62" s="43"/>
      <c r="B62" s="50"/>
      <c r="C62" s="61"/>
      <c r="D62" s="62"/>
      <c r="E62" s="63"/>
      <c r="F62" s="64"/>
      <c r="G62" s="118"/>
      <c r="H62" s="60"/>
    </row>
    <row r="63" spans="1:8" ht="15">
      <c r="A63" s="43"/>
      <c r="B63" s="50" t="s">
        <v>8</v>
      </c>
      <c r="C63" s="61" t="s">
        <v>53</v>
      </c>
      <c r="D63" s="45"/>
      <c r="E63" s="69"/>
      <c r="F63" s="64"/>
      <c r="G63" s="121"/>
      <c r="H63" s="60"/>
    </row>
    <row r="64" spans="1:8" ht="15">
      <c r="A64" s="43"/>
      <c r="C64" s="77"/>
      <c r="D64" s="45"/>
      <c r="E64" s="69"/>
      <c r="F64" s="64"/>
      <c r="G64" s="121"/>
      <c r="H64" s="60"/>
    </row>
    <row r="65" spans="1:8" ht="15">
      <c r="A65" s="78"/>
      <c r="B65" s="79"/>
      <c r="C65" s="80" t="s">
        <v>41</v>
      </c>
      <c r="D65" s="81"/>
      <c r="E65" s="82"/>
      <c r="F65" s="83"/>
      <c r="G65" s="123"/>
      <c r="H65" s="60"/>
    </row>
    <row r="66" spans="1:8" ht="15">
      <c r="A66" s="43"/>
      <c r="C66" s="77"/>
      <c r="D66" s="45"/>
      <c r="E66" s="69"/>
      <c r="F66" s="64"/>
      <c r="G66" s="121"/>
      <c r="H66" s="60"/>
    </row>
    <row r="67" spans="1:7" ht="114">
      <c r="A67" s="84" t="s">
        <v>10</v>
      </c>
      <c r="C67" s="85" t="s">
        <v>61</v>
      </c>
      <c r="D67" s="26" t="s">
        <v>5</v>
      </c>
      <c r="E67" s="27">
        <v>31</v>
      </c>
      <c r="F67" s="28"/>
      <c r="G67" s="28">
        <f>E67*F67</f>
        <v>0</v>
      </c>
    </row>
    <row r="68" spans="1:7" ht="14.25">
      <c r="A68" s="43"/>
      <c r="C68" s="85" t="s">
        <v>42</v>
      </c>
      <c r="D68" s="22"/>
      <c r="E68" s="21"/>
      <c r="F68" s="86"/>
      <c r="G68" s="124"/>
    </row>
    <row r="69" spans="1:7" ht="14.25">
      <c r="A69" s="43"/>
      <c r="C69" s="85" t="s">
        <v>18</v>
      </c>
      <c r="D69" s="22" t="s">
        <v>19</v>
      </c>
      <c r="E69" s="2">
        <v>0.61</v>
      </c>
      <c r="F69" s="86"/>
      <c r="G69" s="124"/>
    </row>
    <row r="70" spans="1:7" ht="14.25">
      <c r="A70" s="43"/>
      <c r="C70" s="85" t="s">
        <v>20</v>
      </c>
      <c r="D70" s="22" t="s">
        <v>19</v>
      </c>
      <c r="E70" s="2">
        <v>0.15</v>
      </c>
      <c r="F70" s="86"/>
      <c r="G70" s="124"/>
    </row>
    <row r="71" spans="1:7" ht="14.25">
      <c r="A71" s="43"/>
      <c r="C71" s="85" t="s">
        <v>51</v>
      </c>
      <c r="D71" s="22" t="s">
        <v>19</v>
      </c>
      <c r="E71" s="2">
        <v>0.27</v>
      </c>
      <c r="F71" s="86"/>
      <c r="G71" s="124"/>
    </row>
    <row r="72" spans="1:7" ht="14.25">
      <c r="A72" s="43"/>
      <c r="C72" s="23" t="s">
        <v>38</v>
      </c>
      <c r="D72" s="22" t="s">
        <v>19</v>
      </c>
      <c r="E72" s="2">
        <v>0</v>
      </c>
      <c r="F72" s="86"/>
      <c r="G72" s="124"/>
    </row>
    <row r="73" spans="1:7" ht="14.25">
      <c r="A73" s="43"/>
      <c r="C73" s="85" t="s">
        <v>43</v>
      </c>
      <c r="D73" s="22" t="s">
        <v>23</v>
      </c>
      <c r="E73" s="2">
        <v>9</v>
      </c>
      <c r="F73" s="86"/>
      <c r="G73" s="124"/>
    </row>
    <row r="74" spans="1:7" ht="15">
      <c r="A74" s="43"/>
      <c r="B74" s="50"/>
      <c r="C74" s="85" t="s">
        <v>44</v>
      </c>
      <c r="D74" s="22" t="s">
        <v>23</v>
      </c>
      <c r="E74" s="2">
        <v>1</v>
      </c>
      <c r="F74" s="86"/>
      <c r="G74" s="124"/>
    </row>
    <row r="75" spans="1:7" ht="14.25">
      <c r="A75" s="43"/>
      <c r="C75" s="85" t="s">
        <v>45</v>
      </c>
      <c r="D75" s="22"/>
      <c r="E75" s="2"/>
      <c r="F75" s="86"/>
      <c r="G75" s="124"/>
    </row>
    <row r="76" spans="1:7" ht="14.25">
      <c r="A76" s="43"/>
      <c r="C76" s="85" t="s">
        <v>46</v>
      </c>
      <c r="D76" s="22" t="s">
        <v>23</v>
      </c>
      <c r="E76" s="2">
        <v>2</v>
      </c>
      <c r="F76" s="86"/>
      <c r="G76" s="124"/>
    </row>
    <row r="77" spans="1:7" ht="15">
      <c r="A77" s="43"/>
      <c r="B77" s="50"/>
      <c r="C77" s="85" t="s">
        <v>47</v>
      </c>
      <c r="D77" s="22" t="s">
        <v>19</v>
      </c>
      <c r="E77" s="2">
        <v>0.761</v>
      </c>
      <c r="F77" s="86"/>
      <c r="G77" s="124"/>
    </row>
    <row r="78" spans="1:7" ht="15">
      <c r="A78" s="43"/>
      <c r="B78" s="50"/>
      <c r="C78" s="85"/>
      <c r="D78" s="22"/>
      <c r="E78" s="2"/>
      <c r="F78" s="86"/>
      <c r="G78" s="124"/>
    </row>
    <row r="79" spans="1:7" ht="114">
      <c r="A79" s="84" t="s">
        <v>13</v>
      </c>
      <c r="B79" s="50"/>
      <c r="C79" s="85" t="s">
        <v>74</v>
      </c>
      <c r="D79" s="26" t="s">
        <v>5</v>
      </c>
      <c r="E79" s="27">
        <v>193</v>
      </c>
      <c r="F79" s="28"/>
      <c r="G79" s="28">
        <f>E79*F79</f>
        <v>0</v>
      </c>
    </row>
    <row r="80" spans="1:7" ht="15">
      <c r="A80" s="43"/>
      <c r="B80" s="50"/>
      <c r="C80" s="85" t="s">
        <v>42</v>
      </c>
      <c r="D80" s="22"/>
      <c r="E80" s="21"/>
      <c r="F80" s="86"/>
      <c r="G80" s="124"/>
    </row>
    <row r="81" spans="1:7" ht="15">
      <c r="A81" s="43"/>
      <c r="B81" s="50"/>
      <c r="C81" s="85" t="s">
        <v>18</v>
      </c>
      <c r="D81" s="22" t="s">
        <v>19</v>
      </c>
      <c r="E81" s="2">
        <v>0.16</v>
      </c>
      <c r="F81" s="86"/>
      <c r="G81" s="124"/>
    </row>
    <row r="82" spans="1:7" ht="15">
      <c r="A82" s="43"/>
      <c r="B82" s="50"/>
      <c r="C82" s="85" t="s">
        <v>20</v>
      </c>
      <c r="D82" s="22" t="s">
        <v>19</v>
      </c>
      <c r="E82" s="2">
        <v>0.04</v>
      </c>
      <c r="F82" s="86"/>
      <c r="G82" s="124"/>
    </row>
    <row r="83" spans="1:7" ht="15">
      <c r="A83" s="43"/>
      <c r="B83" s="50"/>
      <c r="C83" s="85" t="s">
        <v>51</v>
      </c>
      <c r="D83" s="22" t="s">
        <v>19</v>
      </c>
      <c r="E83" s="2">
        <v>0.17</v>
      </c>
      <c r="F83" s="86"/>
      <c r="G83" s="124"/>
    </row>
    <row r="84" spans="1:7" ht="15">
      <c r="A84" s="43"/>
      <c r="B84" s="50"/>
      <c r="C84" s="23" t="s">
        <v>38</v>
      </c>
      <c r="D84" s="22" t="s">
        <v>19</v>
      </c>
      <c r="E84" s="2">
        <v>0</v>
      </c>
      <c r="F84" s="86"/>
      <c r="G84" s="124"/>
    </row>
    <row r="85" spans="1:7" ht="15">
      <c r="A85" s="43"/>
      <c r="B85" s="50"/>
      <c r="C85" s="85" t="s">
        <v>43</v>
      </c>
      <c r="D85" s="22" t="s">
        <v>23</v>
      </c>
      <c r="E85" s="2">
        <v>3</v>
      </c>
      <c r="F85" s="86"/>
      <c r="G85" s="124"/>
    </row>
    <row r="86" spans="1:7" ht="15">
      <c r="A86" s="43"/>
      <c r="B86" s="50"/>
      <c r="C86" s="85" t="s">
        <v>44</v>
      </c>
      <c r="D86" s="22" t="s">
        <v>23</v>
      </c>
      <c r="E86" s="2">
        <v>1</v>
      </c>
      <c r="F86" s="86"/>
      <c r="G86" s="124"/>
    </row>
    <row r="87" spans="1:7" ht="15">
      <c r="A87" s="43"/>
      <c r="B87" s="50"/>
      <c r="C87" s="85" t="s">
        <v>45</v>
      </c>
      <c r="D87" s="22"/>
      <c r="E87" s="2"/>
      <c r="F87" s="86"/>
      <c r="G87" s="124"/>
    </row>
    <row r="88" spans="1:7" ht="15">
      <c r="A88" s="43"/>
      <c r="B88" s="50"/>
      <c r="C88" s="85" t="s">
        <v>46</v>
      </c>
      <c r="D88" s="22" t="s">
        <v>23</v>
      </c>
      <c r="E88" s="2">
        <v>2</v>
      </c>
      <c r="F88" s="86"/>
      <c r="G88" s="124"/>
    </row>
    <row r="89" spans="1:7" ht="15">
      <c r="A89" s="43"/>
      <c r="B89" s="50"/>
      <c r="C89" s="85" t="s">
        <v>47</v>
      </c>
      <c r="D89" s="22" t="s">
        <v>19</v>
      </c>
      <c r="E89" s="2">
        <v>0.63</v>
      </c>
      <c r="F89" s="86"/>
      <c r="G89" s="124"/>
    </row>
    <row r="90" spans="1:7" ht="15">
      <c r="A90" s="43"/>
      <c r="B90" s="50"/>
      <c r="C90" s="85"/>
      <c r="D90" s="22"/>
      <c r="E90" s="2"/>
      <c r="F90" s="86"/>
      <c r="G90" s="124"/>
    </row>
    <row r="91" spans="1:7" ht="114">
      <c r="A91" s="84" t="s">
        <v>8</v>
      </c>
      <c r="B91" s="50"/>
      <c r="C91" s="85" t="s">
        <v>63</v>
      </c>
      <c r="D91" s="26" t="s">
        <v>5</v>
      </c>
      <c r="E91" s="27">
        <v>199</v>
      </c>
      <c r="F91" s="28"/>
      <c r="G91" s="28">
        <f>E91*F91</f>
        <v>0</v>
      </c>
    </row>
    <row r="92" spans="1:7" ht="15">
      <c r="A92" s="43"/>
      <c r="B92" s="50"/>
      <c r="C92" s="85" t="s">
        <v>42</v>
      </c>
      <c r="D92" s="22"/>
      <c r="E92" s="21"/>
      <c r="F92" s="87"/>
      <c r="G92" s="125"/>
    </row>
    <row r="93" spans="1:7" ht="15">
      <c r="A93" s="43"/>
      <c r="B93" s="50"/>
      <c r="C93" s="85" t="s">
        <v>18</v>
      </c>
      <c r="D93" s="22" t="s">
        <v>19</v>
      </c>
      <c r="E93" s="2">
        <v>0.4</v>
      </c>
      <c r="F93" s="87"/>
      <c r="G93" s="125"/>
    </row>
    <row r="94" spans="1:7" ht="15">
      <c r="A94" s="43"/>
      <c r="B94" s="50"/>
      <c r="C94" s="85" t="s">
        <v>20</v>
      </c>
      <c r="D94" s="22" t="s">
        <v>19</v>
      </c>
      <c r="E94" s="2">
        <v>0.05</v>
      </c>
      <c r="F94" s="87"/>
      <c r="G94" s="125"/>
    </row>
    <row r="95" spans="1:7" ht="15">
      <c r="A95" s="43"/>
      <c r="B95" s="50"/>
      <c r="C95" s="85" t="s">
        <v>51</v>
      </c>
      <c r="D95" s="22" t="s">
        <v>19</v>
      </c>
      <c r="E95" s="2">
        <v>0.13</v>
      </c>
      <c r="F95" s="87"/>
      <c r="G95" s="125"/>
    </row>
    <row r="96" spans="1:7" ht="15">
      <c r="A96" s="43"/>
      <c r="B96" s="50"/>
      <c r="C96" s="23" t="s">
        <v>38</v>
      </c>
      <c r="D96" s="22" t="s">
        <v>19</v>
      </c>
      <c r="E96" s="2">
        <v>0</v>
      </c>
      <c r="F96" s="86"/>
      <c r="G96" s="124"/>
    </row>
    <row r="97" spans="1:7" ht="15">
      <c r="A97" s="43"/>
      <c r="B97" s="50"/>
      <c r="C97" s="85" t="s">
        <v>43</v>
      </c>
      <c r="D97" s="22" t="s">
        <v>23</v>
      </c>
      <c r="E97" s="2">
        <v>2</v>
      </c>
      <c r="F97" s="86"/>
      <c r="G97" s="124"/>
    </row>
    <row r="98" spans="1:7" ht="15">
      <c r="A98" s="43"/>
      <c r="B98" s="50"/>
      <c r="C98" s="85" t="s">
        <v>65</v>
      </c>
      <c r="D98" s="22" t="s">
        <v>23</v>
      </c>
      <c r="E98" s="2">
        <v>1</v>
      </c>
      <c r="F98" s="86"/>
      <c r="G98" s="124"/>
    </row>
    <row r="99" spans="1:7" ht="15">
      <c r="A99" s="43"/>
      <c r="B99" s="50"/>
      <c r="C99" s="85" t="s">
        <v>46</v>
      </c>
      <c r="D99" s="22" t="s">
        <v>23</v>
      </c>
      <c r="E99" s="2">
        <v>2</v>
      </c>
      <c r="F99" s="86"/>
      <c r="G99" s="124"/>
    </row>
    <row r="100" spans="1:7" ht="15">
      <c r="A100" s="43"/>
      <c r="B100" s="50"/>
      <c r="C100" s="85" t="s">
        <v>47</v>
      </c>
      <c r="D100" s="22" t="s">
        <v>19</v>
      </c>
      <c r="E100" s="2">
        <v>0.19</v>
      </c>
      <c r="F100" s="86"/>
      <c r="G100" s="124"/>
    </row>
    <row r="101" spans="1:7" ht="15">
      <c r="A101" s="43"/>
      <c r="B101" s="50"/>
      <c r="C101" s="85"/>
      <c r="D101" s="22"/>
      <c r="E101" s="2"/>
      <c r="F101" s="86"/>
      <c r="G101" s="124"/>
    </row>
    <row r="102" spans="1:7" ht="114">
      <c r="A102" s="43" t="s">
        <v>9</v>
      </c>
      <c r="B102" s="50"/>
      <c r="C102" s="85" t="s">
        <v>64</v>
      </c>
      <c r="D102" s="26" t="s">
        <v>5</v>
      </c>
      <c r="E102" s="27">
        <v>27</v>
      </c>
      <c r="F102" s="28"/>
      <c r="G102" s="28">
        <f>E102*F102</f>
        <v>0</v>
      </c>
    </row>
    <row r="103" spans="1:7" ht="15">
      <c r="A103" s="43"/>
      <c r="B103" s="50"/>
      <c r="C103" s="85" t="s">
        <v>42</v>
      </c>
      <c r="D103" s="22"/>
      <c r="E103" s="21"/>
      <c r="F103" s="86"/>
      <c r="G103" s="124"/>
    </row>
    <row r="104" spans="1:7" ht="15">
      <c r="A104" s="43"/>
      <c r="B104" s="50"/>
      <c r="C104" s="85" t="s">
        <v>18</v>
      </c>
      <c r="D104" s="22" t="s">
        <v>19</v>
      </c>
      <c r="E104" s="2">
        <v>0.28</v>
      </c>
      <c r="F104" s="86"/>
      <c r="G104" s="124"/>
    </row>
    <row r="105" spans="1:7" ht="15">
      <c r="A105" s="43"/>
      <c r="B105" s="50"/>
      <c r="C105" s="85" t="s">
        <v>20</v>
      </c>
      <c r="D105" s="22" t="s">
        <v>19</v>
      </c>
      <c r="E105" s="2">
        <v>0.03</v>
      </c>
      <c r="F105" s="86"/>
      <c r="G105" s="124"/>
    </row>
    <row r="106" spans="1:7" ht="15">
      <c r="A106" s="43"/>
      <c r="B106" s="50"/>
      <c r="C106" s="85" t="s">
        <v>51</v>
      </c>
      <c r="D106" s="22" t="s">
        <v>19</v>
      </c>
      <c r="E106" s="2">
        <v>0.08</v>
      </c>
      <c r="F106" s="86"/>
      <c r="G106" s="124"/>
    </row>
    <row r="107" spans="1:7" ht="15">
      <c r="A107" s="43"/>
      <c r="B107" s="50"/>
      <c r="C107" s="23" t="s">
        <v>38</v>
      </c>
      <c r="D107" s="22" t="s">
        <v>19</v>
      </c>
      <c r="E107" s="2">
        <v>0.09</v>
      </c>
      <c r="F107" s="86"/>
      <c r="G107" s="124"/>
    </row>
    <row r="108" spans="1:7" ht="15">
      <c r="A108" s="43"/>
      <c r="B108" s="50"/>
      <c r="C108" s="85" t="s">
        <v>43</v>
      </c>
      <c r="D108" s="22" t="s">
        <v>23</v>
      </c>
      <c r="E108" s="2">
        <v>1</v>
      </c>
      <c r="F108" s="86"/>
      <c r="G108" s="124"/>
    </row>
    <row r="109" spans="1:7" ht="15">
      <c r="A109" s="43"/>
      <c r="B109" s="50"/>
      <c r="C109" s="85" t="s">
        <v>44</v>
      </c>
      <c r="D109" s="22" t="s">
        <v>23</v>
      </c>
      <c r="E109" s="2">
        <v>1</v>
      </c>
      <c r="F109" s="86"/>
      <c r="G109" s="124"/>
    </row>
    <row r="110" spans="1:7" ht="15">
      <c r="A110" s="43"/>
      <c r="B110" s="50"/>
      <c r="C110" s="85" t="s">
        <v>46</v>
      </c>
      <c r="D110" s="22" t="s">
        <v>23</v>
      </c>
      <c r="E110" s="2">
        <v>2</v>
      </c>
      <c r="F110" s="86"/>
      <c r="G110" s="124"/>
    </row>
    <row r="111" spans="1:7" ht="15">
      <c r="A111" s="43"/>
      <c r="B111" s="50"/>
      <c r="C111" s="85" t="s">
        <v>47</v>
      </c>
      <c r="D111" s="22" t="s">
        <v>19</v>
      </c>
      <c r="E111" s="2">
        <v>0.12</v>
      </c>
      <c r="F111" s="86"/>
      <c r="G111" s="124"/>
    </row>
    <row r="112" spans="1:7" ht="15">
      <c r="A112" s="43"/>
      <c r="B112" s="50"/>
      <c r="C112" s="85"/>
      <c r="D112" s="22"/>
      <c r="E112" s="2"/>
      <c r="F112" s="86"/>
      <c r="G112" s="124"/>
    </row>
    <row r="113" spans="2:7" ht="15">
      <c r="B113" s="50"/>
      <c r="C113" s="85"/>
      <c r="D113" s="22"/>
      <c r="E113" s="2"/>
      <c r="F113" s="86"/>
      <c r="G113" s="124"/>
    </row>
    <row r="114" spans="1:7" ht="114">
      <c r="A114" s="43" t="s">
        <v>66</v>
      </c>
      <c r="B114" s="50"/>
      <c r="C114" s="85" t="s">
        <v>67</v>
      </c>
      <c r="D114" s="26" t="s">
        <v>5</v>
      </c>
      <c r="E114" s="27">
        <v>158</v>
      </c>
      <c r="F114" s="28"/>
      <c r="G114" s="28">
        <f>E114*F114</f>
        <v>0</v>
      </c>
    </row>
    <row r="115" spans="1:7" ht="15">
      <c r="A115" s="43"/>
      <c r="B115" s="50"/>
      <c r="C115" s="85" t="s">
        <v>42</v>
      </c>
      <c r="D115" s="22"/>
      <c r="E115" s="21"/>
      <c r="F115" s="86"/>
      <c r="G115" s="124"/>
    </row>
    <row r="116" spans="1:7" ht="15">
      <c r="A116" s="43"/>
      <c r="B116" s="50"/>
      <c r="C116" s="85" t="s">
        <v>18</v>
      </c>
      <c r="D116" s="22" t="s">
        <v>19</v>
      </c>
      <c r="E116" s="2">
        <v>0.28</v>
      </c>
      <c r="F116" s="86"/>
      <c r="G116" s="124"/>
    </row>
    <row r="117" spans="1:7" ht="15">
      <c r="A117" s="43"/>
      <c r="B117" s="50"/>
      <c r="C117" s="85" t="s">
        <v>20</v>
      </c>
      <c r="D117" s="22" t="s">
        <v>19</v>
      </c>
      <c r="E117" s="2">
        <v>0.03</v>
      </c>
      <c r="F117" s="86"/>
      <c r="G117" s="124"/>
    </row>
    <row r="118" spans="1:7" ht="15">
      <c r="A118" s="43"/>
      <c r="B118" s="50"/>
      <c r="C118" s="85" t="s">
        <v>51</v>
      </c>
      <c r="D118" s="22" t="s">
        <v>19</v>
      </c>
      <c r="E118" s="2">
        <v>0.08</v>
      </c>
      <c r="F118" s="86"/>
      <c r="G118" s="124"/>
    </row>
    <row r="119" spans="1:7" ht="15">
      <c r="A119" s="43"/>
      <c r="B119" s="50"/>
      <c r="C119" s="23" t="s">
        <v>38</v>
      </c>
      <c r="D119" s="22" t="s">
        <v>19</v>
      </c>
      <c r="E119" s="2">
        <v>0.09</v>
      </c>
      <c r="F119" s="86"/>
      <c r="G119" s="124"/>
    </row>
    <row r="120" spans="1:7" ht="15">
      <c r="A120" s="43"/>
      <c r="B120" s="50"/>
      <c r="C120" s="85" t="s">
        <v>62</v>
      </c>
      <c r="D120" s="22" t="s">
        <v>23</v>
      </c>
      <c r="E120" s="2">
        <v>1</v>
      </c>
      <c r="F120" s="86"/>
      <c r="G120" s="124"/>
    </row>
    <row r="121" spans="1:7" ht="15">
      <c r="A121" s="43"/>
      <c r="B121" s="50"/>
      <c r="C121" s="85" t="s">
        <v>44</v>
      </c>
      <c r="D121" s="22" t="s">
        <v>23</v>
      </c>
      <c r="E121" s="2">
        <v>1</v>
      </c>
      <c r="F121" s="86"/>
      <c r="G121" s="124"/>
    </row>
    <row r="122" spans="1:7" ht="15">
      <c r="A122" s="43"/>
      <c r="B122" s="50"/>
      <c r="C122" s="85" t="s">
        <v>46</v>
      </c>
      <c r="D122" s="22" t="s">
        <v>23</v>
      </c>
      <c r="E122" s="2">
        <v>2</v>
      </c>
      <c r="F122" s="86"/>
      <c r="G122" s="124"/>
    </row>
    <row r="123" spans="1:7" ht="15">
      <c r="A123" s="43"/>
      <c r="B123" s="50"/>
      <c r="C123" s="85" t="s">
        <v>47</v>
      </c>
      <c r="D123" s="22" t="s">
        <v>19</v>
      </c>
      <c r="E123" s="2">
        <v>0.11</v>
      </c>
      <c r="F123" s="86"/>
      <c r="G123" s="124"/>
    </row>
    <row r="124" spans="1:7" ht="15">
      <c r="A124" s="43"/>
      <c r="B124" s="50"/>
      <c r="C124" s="85"/>
      <c r="D124" s="22"/>
      <c r="E124" s="2"/>
      <c r="F124" s="86"/>
      <c r="G124" s="124"/>
    </row>
    <row r="125" spans="1:7" ht="15">
      <c r="A125" s="43"/>
      <c r="B125" s="50"/>
      <c r="C125" s="85"/>
      <c r="D125" s="22"/>
      <c r="E125" s="2"/>
      <c r="F125" s="86"/>
      <c r="G125" s="124"/>
    </row>
    <row r="126" spans="1:7" ht="114">
      <c r="A126" s="43" t="s">
        <v>68</v>
      </c>
      <c r="B126" s="50"/>
      <c r="C126" s="85" t="s">
        <v>69</v>
      </c>
      <c r="D126" s="26" t="s">
        <v>5</v>
      </c>
      <c r="E126" s="27">
        <v>45</v>
      </c>
      <c r="F126" s="28"/>
      <c r="G126" s="28">
        <f>E126*F126</f>
        <v>0</v>
      </c>
    </row>
    <row r="127" spans="1:7" ht="15">
      <c r="A127" s="43"/>
      <c r="B127" s="50"/>
      <c r="C127" s="85" t="s">
        <v>42</v>
      </c>
      <c r="D127" s="22"/>
      <c r="E127" s="21"/>
      <c r="F127" s="86"/>
      <c r="G127" s="124"/>
    </row>
    <row r="128" spans="1:7" ht="15">
      <c r="A128" s="43"/>
      <c r="B128" s="50"/>
      <c r="C128" s="85" t="s">
        <v>18</v>
      </c>
      <c r="D128" s="22" t="s">
        <v>19</v>
      </c>
      <c r="E128" s="2">
        <v>0.26</v>
      </c>
      <c r="F128" s="86"/>
      <c r="G128" s="124"/>
    </row>
    <row r="129" spans="1:7" ht="15">
      <c r="A129" s="43"/>
      <c r="B129" s="50"/>
      <c r="C129" s="85" t="s">
        <v>20</v>
      </c>
      <c r="D129" s="22" t="s">
        <v>19</v>
      </c>
      <c r="E129" s="2">
        <v>0.02</v>
      </c>
      <c r="F129" s="86"/>
      <c r="G129" s="124"/>
    </row>
    <row r="130" spans="1:7" ht="15">
      <c r="A130" s="43"/>
      <c r="B130" s="50"/>
      <c r="C130" s="85" t="s">
        <v>51</v>
      </c>
      <c r="D130" s="22" t="s">
        <v>19</v>
      </c>
      <c r="E130" s="2">
        <v>0.07</v>
      </c>
      <c r="F130" s="86"/>
      <c r="G130" s="124"/>
    </row>
    <row r="131" spans="1:7" ht="15">
      <c r="A131" s="43"/>
      <c r="B131" s="50"/>
      <c r="C131" s="23" t="s">
        <v>38</v>
      </c>
      <c r="D131" s="22" t="s">
        <v>19</v>
      </c>
      <c r="E131" s="2">
        <v>0.09</v>
      </c>
      <c r="F131" s="86"/>
      <c r="G131" s="124"/>
    </row>
    <row r="132" spans="1:7" ht="15">
      <c r="A132" s="43"/>
      <c r="B132" s="50"/>
      <c r="C132" s="85" t="s">
        <v>70</v>
      </c>
      <c r="D132" s="22" t="s">
        <v>23</v>
      </c>
      <c r="E132" s="2">
        <v>1</v>
      </c>
      <c r="F132" s="86"/>
      <c r="G132" s="124"/>
    </row>
    <row r="133" spans="1:7" ht="15">
      <c r="A133" s="43"/>
      <c r="B133" s="50"/>
      <c r="C133" s="85" t="s">
        <v>44</v>
      </c>
      <c r="D133" s="22" t="s">
        <v>23</v>
      </c>
      <c r="E133" s="2">
        <v>1</v>
      </c>
      <c r="F133" s="86"/>
      <c r="G133" s="124"/>
    </row>
    <row r="134" spans="1:7" ht="15">
      <c r="A134" s="43"/>
      <c r="B134" s="50"/>
      <c r="C134" s="85" t="s">
        <v>46</v>
      </c>
      <c r="D134" s="22" t="s">
        <v>23</v>
      </c>
      <c r="E134" s="2">
        <v>2</v>
      </c>
      <c r="F134" s="86"/>
      <c r="G134" s="124"/>
    </row>
    <row r="135" spans="1:7" ht="15">
      <c r="A135" s="43"/>
      <c r="B135" s="50"/>
      <c r="C135" s="85" t="s">
        <v>47</v>
      </c>
      <c r="D135" s="22" t="s">
        <v>19</v>
      </c>
      <c r="E135" s="2">
        <v>0.1</v>
      </c>
      <c r="F135" s="86"/>
      <c r="G135" s="124"/>
    </row>
    <row r="136" spans="1:7" ht="15">
      <c r="A136" s="43"/>
      <c r="B136" s="50"/>
      <c r="C136" s="85"/>
      <c r="D136" s="22"/>
      <c r="E136" s="2"/>
      <c r="F136" s="86"/>
      <c r="G136" s="124"/>
    </row>
    <row r="137" spans="1:7" ht="30">
      <c r="A137" s="54"/>
      <c r="B137" s="55" t="s">
        <v>8</v>
      </c>
      <c r="C137" s="56" t="s">
        <v>71</v>
      </c>
      <c r="D137" s="57"/>
      <c r="E137" s="58"/>
      <c r="F137" s="59"/>
      <c r="G137" s="117">
        <f>SUM(G67,G79,G91,G102,G114,G126)</f>
        <v>0</v>
      </c>
    </row>
    <row r="138" spans="1:7" ht="15">
      <c r="A138" s="43"/>
      <c r="B138" s="50"/>
      <c r="C138" s="85"/>
      <c r="D138" s="22"/>
      <c r="E138" s="2"/>
      <c r="F138" s="86"/>
      <c r="G138" s="124"/>
    </row>
    <row r="139" spans="1:7" ht="15">
      <c r="A139" s="43"/>
      <c r="B139" s="50"/>
      <c r="C139" s="85"/>
      <c r="D139" s="22"/>
      <c r="E139" s="2"/>
      <c r="F139" s="86"/>
      <c r="G139" s="124"/>
    </row>
    <row r="140" spans="1:7" ht="15">
      <c r="A140" s="43"/>
      <c r="B140" s="50"/>
      <c r="C140" s="85"/>
      <c r="D140" s="22"/>
      <c r="E140" s="2"/>
      <c r="F140" s="86"/>
      <c r="G140" s="124"/>
    </row>
    <row r="141" spans="1:7" ht="15">
      <c r="A141" s="43"/>
      <c r="B141" s="50" t="s">
        <v>9</v>
      </c>
      <c r="C141" s="61" t="s">
        <v>55</v>
      </c>
      <c r="D141" s="22"/>
      <c r="E141" s="2"/>
      <c r="F141" s="86"/>
      <c r="G141" s="124"/>
    </row>
    <row r="142" spans="1:8" ht="15">
      <c r="A142" s="43"/>
      <c r="B142" s="50"/>
      <c r="C142" s="49"/>
      <c r="D142" s="45"/>
      <c r="E142" s="46"/>
      <c r="F142" s="47"/>
      <c r="G142" s="115"/>
      <c r="H142" s="60"/>
    </row>
    <row r="143" spans="1:8" ht="14.25">
      <c r="A143" s="51" t="s">
        <v>10</v>
      </c>
      <c r="B143" s="52"/>
      <c r="C143" s="16" t="s">
        <v>72</v>
      </c>
      <c r="D143" s="14" t="s">
        <v>6</v>
      </c>
      <c r="E143" s="14">
        <v>1</v>
      </c>
      <c r="F143" s="94"/>
      <c r="G143" s="116">
        <f>E143*F143</f>
        <v>0</v>
      </c>
      <c r="H143" s="60"/>
    </row>
    <row r="144" spans="1:8" ht="15">
      <c r="A144" s="43"/>
      <c r="B144" s="50"/>
      <c r="C144" s="49"/>
      <c r="D144" s="45"/>
      <c r="E144" s="46"/>
      <c r="F144" s="47"/>
      <c r="G144" s="115"/>
      <c r="H144" s="60"/>
    </row>
    <row r="145" spans="1:8" ht="15">
      <c r="A145" s="54"/>
      <c r="B145" s="55" t="s">
        <v>9</v>
      </c>
      <c r="C145" s="56" t="s">
        <v>56</v>
      </c>
      <c r="D145" s="57"/>
      <c r="E145" s="58"/>
      <c r="F145" s="59"/>
      <c r="G145" s="117">
        <f>G143</f>
        <v>0</v>
      </c>
      <c r="H145" s="60"/>
    </row>
    <row r="146" spans="1:8" ht="15">
      <c r="A146" s="43"/>
      <c r="C146" s="89"/>
      <c r="D146" s="1"/>
      <c r="E146" s="2"/>
      <c r="F146" s="86"/>
      <c r="G146" s="121"/>
      <c r="H146" s="60"/>
    </row>
    <row r="147" spans="1:8" ht="15">
      <c r="A147" s="43"/>
      <c r="C147" s="89"/>
      <c r="D147" s="1"/>
      <c r="E147" s="2"/>
      <c r="F147" s="86"/>
      <c r="G147" s="121"/>
      <c r="H147" s="60"/>
    </row>
    <row r="148" spans="1:8" ht="15">
      <c r="A148" s="43"/>
      <c r="C148" s="89"/>
      <c r="D148" s="1"/>
      <c r="E148" s="2"/>
      <c r="F148" s="86"/>
      <c r="G148" s="121"/>
      <c r="H148" s="60"/>
    </row>
    <row r="149" spans="1:8" ht="15">
      <c r="A149" s="43"/>
      <c r="C149" s="89"/>
      <c r="D149" s="1"/>
      <c r="E149" s="2"/>
      <c r="F149" s="86"/>
      <c r="G149" s="121"/>
      <c r="H149" s="60"/>
    </row>
    <row r="150" spans="1:8" ht="15">
      <c r="A150" s="43"/>
      <c r="C150" s="89"/>
      <c r="D150" s="1"/>
      <c r="E150" s="2"/>
      <c r="F150" s="86"/>
      <c r="G150" s="121"/>
      <c r="H150" s="60"/>
    </row>
    <row r="151" spans="1:8" ht="15">
      <c r="A151" s="43"/>
      <c r="C151" s="89"/>
      <c r="D151" s="1"/>
      <c r="E151" s="2"/>
      <c r="F151" s="86"/>
      <c r="G151" s="121"/>
      <c r="H151" s="60"/>
    </row>
    <row r="152" spans="1:8" ht="15">
      <c r="A152" s="43"/>
      <c r="C152" s="89"/>
      <c r="D152" s="1"/>
      <c r="E152" s="2"/>
      <c r="F152" s="86"/>
      <c r="G152" s="121"/>
      <c r="H152" s="60"/>
    </row>
    <row r="153" spans="1:8" ht="15">
      <c r="A153" s="43"/>
      <c r="C153" s="89"/>
      <c r="D153" s="1"/>
      <c r="E153" s="2"/>
      <c r="F153" s="86"/>
      <c r="G153" s="121"/>
      <c r="H153" s="60"/>
    </row>
    <row r="154" spans="1:8" ht="15">
      <c r="A154" s="43"/>
      <c r="C154" s="89"/>
      <c r="D154" s="1"/>
      <c r="E154" s="2"/>
      <c r="F154" s="86"/>
      <c r="G154" s="121"/>
      <c r="H154" s="60"/>
    </row>
    <row r="155" spans="1:8" ht="15">
      <c r="A155" s="43"/>
      <c r="C155" s="89"/>
      <c r="D155" s="1"/>
      <c r="E155" s="2"/>
      <c r="F155" s="86"/>
      <c r="G155" s="121"/>
      <c r="H155" s="60"/>
    </row>
    <row r="156" spans="1:8" ht="15">
      <c r="A156" s="43"/>
      <c r="C156" s="89"/>
      <c r="D156" s="1"/>
      <c r="E156" s="2"/>
      <c r="F156" s="86"/>
      <c r="G156" s="121"/>
      <c r="H156" s="60"/>
    </row>
    <row r="157" spans="1:8" ht="15">
      <c r="A157" s="43"/>
      <c r="C157" s="89"/>
      <c r="D157" s="1"/>
      <c r="E157" s="2"/>
      <c r="F157" s="86"/>
      <c r="G157" s="121"/>
      <c r="H157" s="60"/>
    </row>
    <row r="158" spans="1:8" ht="15">
      <c r="A158" s="43"/>
      <c r="C158" s="89"/>
      <c r="D158" s="1"/>
      <c r="E158" s="2"/>
      <c r="F158" s="86"/>
      <c r="G158" s="121"/>
      <c r="H158" s="60"/>
    </row>
    <row r="159" spans="1:8" ht="15">
      <c r="A159" s="43"/>
      <c r="C159" s="89"/>
      <c r="D159" s="1"/>
      <c r="E159" s="2"/>
      <c r="F159" s="86"/>
      <c r="G159" s="121"/>
      <c r="H159" s="60"/>
    </row>
    <row r="160" spans="1:8" ht="15">
      <c r="A160" s="43"/>
      <c r="C160" s="89"/>
      <c r="D160" s="1"/>
      <c r="E160" s="2"/>
      <c r="F160" s="86"/>
      <c r="G160" s="121"/>
      <c r="H160" s="60"/>
    </row>
    <row r="161" spans="1:8" ht="15">
      <c r="A161" s="43"/>
      <c r="C161" s="89"/>
      <c r="D161" s="1"/>
      <c r="E161" s="2"/>
      <c r="F161" s="86"/>
      <c r="G161" s="121"/>
      <c r="H161" s="60"/>
    </row>
    <row r="162" spans="1:8" ht="15">
      <c r="A162" s="43"/>
      <c r="C162" s="89"/>
      <c r="D162" s="1"/>
      <c r="E162" s="2"/>
      <c r="F162" s="86"/>
      <c r="G162" s="121"/>
      <c r="H162" s="60"/>
    </row>
    <row r="163" spans="1:8" ht="15">
      <c r="A163" s="43"/>
      <c r="C163" s="89"/>
      <c r="D163" s="1"/>
      <c r="E163" s="2"/>
      <c r="F163" s="86"/>
      <c r="G163" s="121"/>
      <c r="H163" s="60"/>
    </row>
    <row r="164" spans="1:8" ht="15">
      <c r="A164" s="43"/>
      <c r="C164" s="89"/>
      <c r="D164" s="1"/>
      <c r="E164" s="2"/>
      <c r="F164" s="86"/>
      <c r="G164" s="121"/>
      <c r="H164" s="60"/>
    </row>
    <row r="165" spans="1:8" ht="15">
      <c r="A165" s="43"/>
      <c r="C165" s="89"/>
      <c r="D165" s="1"/>
      <c r="E165" s="2"/>
      <c r="F165" s="86"/>
      <c r="G165" s="121"/>
      <c r="H165" s="60"/>
    </row>
    <row r="166" spans="1:9" ht="14.25">
      <c r="A166" s="60"/>
      <c r="B166" s="36"/>
      <c r="D166" s="37"/>
      <c r="E166" s="37"/>
      <c r="F166" s="37"/>
      <c r="G166" s="126"/>
      <c r="I166" s="37"/>
    </row>
    <row r="167" spans="1:9" ht="14.25">
      <c r="A167" s="60"/>
      <c r="B167" s="36"/>
      <c r="D167" s="37"/>
      <c r="E167" s="37"/>
      <c r="F167" s="37"/>
      <c r="G167" s="126"/>
      <c r="I167" s="37"/>
    </row>
    <row r="168" spans="1:9" ht="14.25">
      <c r="A168" s="60"/>
      <c r="B168" s="36"/>
      <c r="D168" s="37"/>
      <c r="E168" s="37"/>
      <c r="F168" s="37"/>
      <c r="G168" s="126"/>
      <c r="I168" s="37"/>
    </row>
    <row r="169" spans="1:9" ht="14.25">
      <c r="A169" s="60"/>
      <c r="B169" s="36"/>
      <c r="D169" s="37"/>
      <c r="E169" s="37"/>
      <c r="F169" s="37"/>
      <c r="G169" s="126"/>
      <c r="I169" s="37"/>
    </row>
    <row r="170" spans="1:9" ht="14.25">
      <c r="A170" s="60"/>
      <c r="B170" s="36"/>
      <c r="D170" s="37"/>
      <c r="E170" s="37"/>
      <c r="F170" s="37"/>
      <c r="G170" s="126"/>
      <c r="I170" s="37"/>
    </row>
    <row r="171" spans="1:9" ht="14.25">
      <c r="A171" s="65"/>
      <c r="B171" s="67"/>
      <c r="D171" s="37"/>
      <c r="E171" s="37"/>
      <c r="F171" s="37"/>
      <c r="G171" s="126"/>
      <c r="I171" s="37"/>
    </row>
    <row r="172" spans="1:9" ht="14.25">
      <c r="A172" s="37"/>
      <c r="B172" s="36"/>
      <c r="D172" s="37"/>
      <c r="E172" s="37"/>
      <c r="F172" s="37"/>
      <c r="G172" s="126"/>
      <c r="I172" s="37"/>
    </row>
    <row r="173" spans="1:9" ht="14.25">
      <c r="A173" s="60"/>
      <c r="B173" s="36"/>
      <c r="D173" s="37"/>
      <c r="E173" s="37"/>
      <c r="F173" s="37"/>
      <c r="G173" s="126"/>
      <c r="I173" s="37"/>
    </row>
    <row r="174" spans="1:9" ht="14.25">
      <c r="A174" s="60"/>
      <c r="B174" s="36"/>
      <c r="D174" s="37"/>
      <c r="E174" s="37"/>
      <c r="F174" s="37"/>
      <c r="G174" s="126"/>
      <c r="I174" s="37"/>
    </row>
    <row r="175" spans="1:9" ht="14.25">
      <c r="A175" s="60"/>
      <c r="B175" s="36"/>
      <c r="D175" s="37"/>
      <c r="E175" s="37"/>
      <c r="F175" s="37"/>
      <c r="G175" s="126"/>
      <c r="I175" s="37"/>
    </row>
    <row r="176" spans="1:9" ht="14.25">
      <c r="A176" s="60"/>
      <c r="B176" s="36"/>
      <c r="D176" s="37"/>
      <c r="E176" s="37"/>
      <c r="F176" s="37"/>
      <c r="G176" s="126"/>
      <c r="I176" s="37"/>
    </row>
    <row r="177" spans="1:8" ht="15">
      <c r="A177" s="43"/>
      <c r="C177" s="77"/>
      <c r="D177" s="45"/>
      <c r="E177" s="69"/>
      <c r="F177" s="64"/>
      <c r="G177" s="121"/>
      <c r="H177" s="60"/>
    </row>
    <row r="178" spans="1:8" ht="15">
      <c r="A178" s="43"/>
      <c r="C178" s="77"/>
      <c r="D178" s="45"/>
      <c r="E178" s="69"/>
      <c r="F178" s="64"/>
      <c r="G178" s="121"/>
      <c r="H178" s="60"/>
    </row>
    <row r="179" spans="1:8" ht="15">
      <c r="A179" s="43"/>
      <c r="C179" s="77"/>
      <c r="D179" s="45"/>
      <c r="E179" s="69"/>
      <c r="F179" s="64"/>
      <c r="G179" s="121"/>
      <c r="H179" s="60"/>
    </row>
    <row r="180" spans="1:8" ht="15">
      <c r="A180" s="43"/>
      <c r="C180" s="77"/>
      <c r="D180" s="45"/>
      <c r="E180" s="69"/>
      <c r="F180" s="64"/>
      <c r="G180" s="121"/>
      <c r="H180" s="60"/>
    </row>
    <row r="181" spans="1:8" ht="15">
      <c r="A181" s="43"/>
      <c r="C181" s="77"/>
      <c r="D181" s="45"/>
      <c r="E181" s="69"/>
      <c r="F181" s="64"/>
      <c r="G181" s="121"/>
      <c r="H181" s="60"/>
    </row>
    <row r="182" spans="1:8" ht="15">
      <c r="A182" s="43"/>
      <c r="C182" s="77"/>
      <c r="D182" s="45"/>
      <c r="E182" s="69"/>
      <c r="F182" s="64"/>
      <c r="G182" s="121"/>
      <c r="H182" s="60"/>
    </row>
    <row r="183" spans="1:8" ht="15">
      <c r="A183" s="43"/>
      <c r="C183" s="77"/>
      <c r="D183" s="45"/>
      <c r="E183" s="69"/>
      <c r="F183" s="64"/>
      <c r="G183" s="121"/>
      <c r="H183" s="60"/>
    </row>
    <row r="184" spans="1:8" ht="15">
      <c r="A184" s="43"/>
      <c r="C184" s="77"/>
      <c r="D184" s="45"/>
      <c r="E184" s="69"/>
      <c r="F184" s="64"/>
      <c r="G184" s="121"/>
      <c r="H184" s="60"/>
    </row>
    <row r="185" spans="1:8" ht="15">
      <c r="A185" s="43"/>
      <c r="C185" s="77"/>
      <c r="D185" s="45"/>
      <c r="E185" s="69"/>
      <c r="F185" s="64"/>
      <c r="G185" s="121"/>
      <c r="H185" s="60"/>
    </row>
    <row r="186" spans="1:8" ht="15">
      <c r="A186" s="43"/>
      <c r="C186" s="77"/>
      <c r="D186" s="45"/>
      <c r="E186" s="69"/>
      <c r="F186" s="64"/>
      <c r="G186" s="121"/>
      <c r="H186" s="60"/>
    </row>
    <row r="187" spans="1:8" ht="15">
      <c r="A187" s="43"/>
      <c r="C187" s="77"/>
      <c r="D187" s="45"/>
      <c r="E187" s="69"/>
      <c r="F187" s="64"/>
      <c r="G187" s="121"/>
      <c r="H187" s="60"/>
    </row>
    <row r="188" spans="1:8" ht="15">
      <c r="A188" s="43"/>
      <c r="C188" s="77"/>
      <c r="D188" s="45"/>
      <c r="E188" s="69"/>
      <c r="F188" s="64"/>
      <c r="G188" s="121"/>
      <c r="H188" s="60"/>
    </row>
    <row r="189" spans="1:8" ht="15">
      <c r="A189" s="43"/>
      <c r="C189" s="77"/>
      <c r="D189" s="45"/>
      <c r="E189" s="69"/>
      <c r="F189" s="64"/>
      <c r="G189" s="121"/>
      <c r="H189" s="60"/>
    </row>
    <row r="190" spans="1:9" ht="14.25">
      <c r="A190" s="60"/>
      <c r="B190" s="36"/>
      <c r="D190" s="37"/>
      <c r="E190" s="37"/>
      <c r="F190" s="37"/>
      <c r="G190" s="126"/>
      <c r="I190" s="37"/>
    </row>
    <row r="191" spans="1:9" ht="14.25">
      <c r="A191" s="60"/>
      <c r="B191" s="36"/>
      <c r="D191" s="37"/>
      <c r="E191" s="37"/>
      <c r="F191" s="37"/>
      <c r="G191" s="126"/>
      <c r="I191" s="37"/>
    </row>
    <row r="192" spans="1:9" ht="14.25">
      <c r="A192" s="37"/>
      <c r="B192" s="36"/>
      <c r="D192" s="37"/>
      <c r="E192" s="37"/>
      <c r="F192" s="37"/>
      <c r="G192" s="126"/>
      <c r="I192" s="37"/>
    </row>
    <row r="193" spans="1:9" ht="14.25">
      <c r="A193" s="37"/>
      <c r="B193" s="36"/>
      <c r="D193" s="37"/>
      <c r="E193" s="37"/>
      <c r="F193" s="37"/>
      <c r="G193" s="126"/>
      <c r="I193" s="37"/>
    </row>
    <row r="194" spans="1:9" ht="14.25">
      <c r="A194" s="37"/>
      <c r="B194" s="36"/>
      <c r="D194" s="37"/>
      <c r="E194" s="37"/>
      <c r="F194" s="37"/>
      <c r="G194" s="126"/>
      <c r="I194" s="37"/>
    </row>
    <row r="195" spans="1:9" ht="14.25">
      <c r="A195" s="37"/>
      <c r="B195" s="36"/>
      <c r="D195" s="37"/>
      <c r="E195" s="37"/>
      <c r="F195" s="37"/>
      <c r="G195" s="126"/>
      <c r="I195" s="37"/>
    </row>
    <row r="196" spans="1:9" ht="14.25">
      <c r="A196" s="65"/>
      <c r="B196" s="67"/>
      <c r="D196" s="37"/>
      <c r="E196" s="37"/>
      <c r="F196" s="37"/>
      <c r="G196" s="126"/>
      <c r="I196" s="37"/>
    </row>
    <row r="197" spans="1:9" ht="14.25">
      <c r="A197" s="65"/>
      <c r="B197" s="67"/>
      <c r="D197" s="37"/>
      <c r="E197" s="37"/>
      <c r="F197" s="37"/>
      <c r="G197" s="126"/>
      <c r="I197" s="37"/>
    </row>
    <row r="198" spans="1:7" s="60" customFormat="1" ht="14.25">
      <c r="A198" s="65"/>
      <c r="B198" s="67"/>
      <c r="G198" s="127"/>
    </row>
    <row r="199" spans="1:7" s="60" customFormat="1" ht="14.25">
      <c r="A199" s="65"/>
      <c r="B199" s="67"/>
      <c r="G199" s="127"/>
    </row>
    <row r="200" spans="1:7" s="60" customFormat="1" ht="14.25">
      <c r="A200" s="65"/>
      <c r="B200" s="67"/>
      <c r="G200" s="127"/>
    </row>
    <row r="201" spans="1:7" s="60" customFormat="1" ht="14.25">
      <c r="A201" s="65"/>
      <c r="B201" s="67"/>
      <c r="G201" s="127"/>
    </row>
    <row r="202" spans="1:9" ht="14.25">
      <c r="A202" s="65"/>
      <c r="B202" s="67"/>
      <c r="D202" s="37"/>
      <c r="E202" s="37"/>
      <c r="F202" s="37"/>
      <c r="G202" s="126"/>
      <c r="I202" s="37"/>
    </row>
    <row r="203" spans="1:9" ht="14.25">
      <c r="A203" s="65"/>
      <c r="B203" s="67"/>
      <c r="D203" s="37"/>
      <c r="E203" s="37"/>
      <c r="F203" s="37"/>
      <c r="G203" s="126"/>
      <c r="I203" s="37"/>
    </row>
    <row r="204" spans="1:9" ht="14.25">
      <c r="A204" s="65"/>
      <c r="B204" s="67"/>
      <c r="D204" s="37"/>
      <c r="E204" s="37"/>
      <c r="F204" s="37"/>
      <c r="G204" s="126"/>
      <c r="I204" s="37"/>
    </row>
    <row r="205" spans="1:9" ht="60" customHeight="1">
      <c r="A205" s="65"/>
      <c r="B205" s="67"/>
      <c r="D205" s="37"/>
      <c r="E205" s="37"/>
      <c r="F205" s="37"/>
      <c r="G205" s="126"/>
      <c r="I205" s="37"/>
    </row>
    <row r="206" spans="1:9" ht="42.75" customHeight="1">
      <c r="A206" s="65"/>
      <c r="B206" s="67"/>
      <c r="D206" s="37"/>
      <c r="E206" s="37"/>
      <c r="F206" s="37"/>
      <c r="G206" s="126"/>
      <c r="I206" s="37"/>
    </row>
    <row r="207" spans="1:9" ht="43.5" customHeight="1">
      <c r="A207" s="37"/>
      <c r="B207" s="36"/>
      <c r="D207" s="37"/>
      <c r="E207" s="37"/>
      <c r="F207" s="37"/>
      <c r="G207" s="126"/>
      <c r="I207" s="37"/>
    </row>
    <row r="208" spans="1:9" ht="42.75" customHeight="1">
      <c r="A208" s="37"/>
      <c r="B208" s="36"/>
      <c r="D208" s="37"/>
      <c r="E208" s="37"/>
      <c r="F208" s="37"/>
      <c r="G208" s="126"/>
      <c r="I208" s="37"/>
    </row>
    <row r="209" spans="1:9" ht="14.25">
      <c r="A209" s="37"/>
      <c r="B209" s="36"/>
      <c r="D209" s="37"/>
      <c r="E209" s="37"/>
      <c r="F209" s="37"/>
      <c r="G209" s="126"/>
      <c r="I209" s="37"/>
    </row>
    <row r="210" spans="1:9" ht="14.25">
      <c r="A210" s="37"/>
      <c r="B210" s="36"/>
      <c r="D210" s="37"/>
      <c r="E210" s="37"/>
      <c r="F210" s="37"/>
      <c r="G210" s="126"/>
      <c r="I210" s="37"/>
    </row>
    <row r="211" spans="1:9" ht="14.25">
      <c r="A211" s="37"/>
      <c r="B211" s="36"/>
      <c r="D211" s="37"/>
      <c r="E211" s="37"/>
      <c r="F211" s="37"/>
      <c r="G211" s="126"/>
      <c r="I211" s="37"/>
    </row>
    <row r="212" spans="1:9" ht="14.25">
      <c r="A212" s="37"/>
      <c r="B212" s="36"/>
      <c r="D212" s="37"/>
      <c r="E212" s="37"/>
      <c r="F212" s="37"/>
      <c r="G212" s="126"/>
      <c r="I212" s="37"/>
    </row>
    <row r="213" spans="1:9" ht="14.25">
      <c r="A213" s="37"/>
      <c r="B213" s="36"/>
      <c r="D213" s="37"/>
      <c r="E213" s="37"/>
      <c r="F213" s="37"/>
      <c r="G213" s="126"/>
      <c r="I213" s="37"/>
    </row>
    <row r="214" spans="1:9" ht="16.5" customHeight="1">
      <c r="A214" s="65"/>
      <c r="B214" s="36"/>
      <c r="D214" s="37"/>
      <c r="E214" s="37"/>
      <c r="F214" s="37"/>
      <c r="G214" s="126"/>
      <c r="I214" s="37"/>
    </row>
    <row r="215" spans="1:9" ht="14.25" customHeight="1">
      <c r="A215" s="65"/>
      <c r="B215" s="36"/>
      <c r="D215" s="37"/>
      <c r="E215" s="37"/>
      <c r="F215" s="37"/>
      <c r="G215" s="126"/>
      <c r="I215" s="37"/>
    </row>
    <row r="216" spans="1:9" ht="14.25">
      <c r="A216" s="65"/>
      <c r="B216" s="67"/>
      <c r="D216" s="37"/>
      <c r="E216" s="37"/>
      <c r="F216" s="37"/>
      <c r="G216" s="126"/>
      <c r="I216" s="37"/>
    </row>
    <row r="217" spans="1:9" ht="14.25">
      <c r="A217" s="65"/>
      <c r="B217" s="67"/>
      <c r="D217" s="37"/>
      <c r="E217" s="37"/>
      <c r="F217" s="37"/>
      <c r="G217" s="126"/>
      <c r="I217" s="37"/>
    </row>
    <row r="218" spans="1:9" ht="14.25">
      <c r="A218" s="65"/>
      <c r="B218" s="67"/>
      <c r="D218" s="37"/>
      <c r="E218" s="37"/>
      <c r="F218" s="37"/>
      <c r="G218" s="126"/>
      <c r="I218" s="37"/>
    </row>
    <row r="219" spans="1:9" ht="14.25">
      <c r="A219" s="37"/>
      <c r="B219" s="67"/>
      <c r="D219" s="37"/>
      <c r="E219" s="37"/>
      <c r="F219" s="37"/>
      <c r="G219" s="126"/>
      <c r="I219" s="37"/>
    </row>
    <row r="220" spans="1:9" ht="14.25">
      <c r="A220" s="37"/>
      <c r="B220" s="67"/>
      <c r="D220" s="37"/>
      <c r="E220" s="37"/>
      <c r="F220" s="37"/>
      <c r="G220" s="126"/>
      <c r="I220" s="37"/>
    </row>
    <row r="221" spans="1:9" ht="14.25">
      <c r="A221" s="37"/>
      <c r="B221" s="36"/>
      <c r="D221" s="37"/>
      <c r="E221" s="37"/>
      <c r="F221" s="37"/>
      <c r="G221" s="126"/>
      <c r="I221" s="37"/>
    </row>
    <row r="222" spans="1:9" ht="14.25">
      <c r="A222" s="37"/>
      <c r="B222" s="36"/>
      <c r="D222" s="37"/>
      <c r="E222" s="37"/>
      <c r="F222" s="37"/>
      <c r="G222" s="126"/>
      <c r="I222" s="37"/>
    </row>
    <row r="223" spans="1:9" ht="14.25">
      <c r="A223" s="90"/>
      <c r="B223" s="36"/>
      <c r="D223" s="37"/>
      <c r="E223" s="37"/>
      <c r="F223" s="37"/>
      <c r="G223" s="126"/>
      <c r="I223" s="37"/>
    </row>
    <row r="224" spans="1:9" ht="14.25">
      <c r="A224" s="90"/>
      <c r="B224" s="36"/>
      <c r="D224" s="37"/>
      <c r="E224" s="37"/>
      <c r="F224" s="37"/>
      <c r="G224" s="126"/>
      <c r="I224" s="37"/>
    </row>
    <row r="225" spans="1:9" ht="14.25">
      <c r="A225" s="90"/>
      <c r="B225" s="36"/>
      <c r="D225" s="37"/>
      <c r="E225" s="37"/>
      <c r="F225" s="37"/>
      <c r="G225" s="126"/>
      <c r="I225" s="37"/>
    </row>
    <row r="226" spans="1:9" ht="14.25">
      <c r="A226" s="90"/>
      <c r="B226" s="36"/>
      <c r="D226" s="37"/>
      <c r="E226" s="37"/>
      <c r="F226" s="37"/>
      <c r="G226" s="126"/>
      <c r="I226" s="37"/>
    </row>
    <row r="227" spans="1:9" ht="14.25">
      <c r="A227" s="90"/>
      <c r="B227" s="36"/>
      <c r="D227" s="37"/>
      <c r="E227" s="37"/>
      <c r="F227" s="37"/>
      <c r="G227" s="126"/>
      <c r="I227" s="37"/>
    </row>
    <row r="228" spans="1:9" ht="14.25">
      <c r="A228" s="65"/>
      <c r="B228" s="36"/>
      <c r="D228" s="37"/>
      <c r="E228" s="37"/>
      <c r="F228" s="37"/>
      <c r="G228" s="126"/>
      <c r="I228" s="37"/>
    </row>
    <row r="229" spans="1:9" ht="14.25">
      <c r="A229" s="65"/>
      <c r="B229" s="36"/>
      <c r="D229" s="37"/>
      <c r="E229" s="37"/>
      <c r="F229" s="37"/>
      <c r="G229" s="126"/>
      <c r="I229" s="37"/>
    </row>
    <row r="230" spans="1:9" ht="14.25">
      <c r="A230" s="65"/>
      <c r="B230" s="67"/>
      <c r="D230" s="37"/>
      <c r="E230" s="37"/>
      <c r="F230" s="37"/>
      <c r="G230" s="126"/>
      <c r="I230" s="37"/>
    </row>
    <row r="231" spans="1:9" ht="14.25">
      <c r="A231" s="65"/>
      <c r="B231" s="67"/>
      <c r="D231" s="37"/>
      <c r="E231" s="37"/>
      <c r="F231" s="37"/>
      <c r="G231" s="126"/>
      <c r="I231" s="37"/>
    </row>
    <row r="232" spans="1:9" ht="14.25">
      <c r="A232" s="65"/>
      <c r="B232" s="67"/>
      <c r="D232" s="37"/>
      <c r="E232" s="37"/>
      <c r="F232" s="37"/>
      <c r="G232" s="126"/>
      <c r="I232" s="37"/>
    </row>
    <row r="233" spans="1:9" ht="14.25">
      <c r="A233" s="65"/>
      <c r="B233" s="67"/>
      <c r="D233" s="37"/>
      <c r="E233" s="37"/>
      <c r="F233" s="37"/>
      <c r="G233" s="126"/>
      <c r="I233" s="37"/>
    </row>
    <row r="234" spans="8:9" ht="14.25">
      <c r="H234" s="65"/>
      <c r="I234" s="67"/>
    </row>
    <row r="235" spans="8:9" ht="14.25">
      <c r="H235" s="65"/>
      <c r="I235" s="67"/>
    </row>
    <row r="236" ht="14.25">
      <c r="I236" s="67"/>
    </row>
    <row r="237" ht="17.25" customHeight="1">
      <c r="I237" s="67"/>
    </row>
    <row r="238" ht="15" customHeight="1">
      <c r="I238" s="67"/>
    </row>
    <row r="239" ht="15.75" customHeight="1">
      <c r="I239" s="67"/>
    </row>
    <row r="240" ht="18" customHeight="1">
      <c r="I240" s="67"/>
    </row>
    <row r="241" ht="16.5" customHeight="1"/>
    <row r="242" ht="60.75" customHeight="1"/>
    <row r="243" ht="15.75" customHeight="1"/>
    <row r="244" ht="18" customHeight="1"/>
    <row r="245" ht="15" customHeight="1"/>
    <row r="246" ht="17.25" customHeight="1"/>
  </sheetData>
  <sheetProtection password="CC5E" sheet="1" objects="1" scenarios="1" selectLockedCells="1"/>
  <printOptions/>
  <pageMargins left="0.91" right="0.4724409448818898" top="0.984251968503937" bottom="0.984251968503937" header="0.5118110236220472" footer="0.5118110236220472"/>
  <pageSetup horizontalDpi="600" verticalDpi="600" orientation="portrait" paperSize="9" r:id="rId1"/>
  <rowBreaks count="4" manualBreakCount="4">
    <brk id="37" max="6" man="1"/>
    <brk id="62" max="6" man="1"/>
    <brk id="90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115" workbookViewId="0" topLeftCell="A1">
      <selection activeCell="E12" sqref="E12"/>
    </sheetView>
  </sheetViews>
  <sheetFormatPr defaultColWidth="8.16015625" defaultRowHeight="11.25"/>
  <cols>
    <col min="1" max="1" width="8.16015625" style="97" customWidth="1"/>
    <col min="2" max="2" width="18.5" style="97" customWidth="1"/>
    <col min="3" max="3" width="8.16015625" style="97" customWidth="1"/>
    <col min="4" max="4" width="39" style="97" customWidth="1"/>
    <col min="5" max="5" width="30.83203125" style="112" customWidth="1"/>
    <col min="6" max="16384" width="8.16015625" style="97" customWidth="1"/>
  </cols>
  <sheetData>
    <row r="1" spans="1:6" ht="14.25">
      <c r="A1" s="48"/>
      <c r="B1" s="48"/>
      <c r="C1" s="48"/>
      <c r="D1" s="48"/>
      <c r="E1" s="104"/>
      <c r="F1" s="48"/>
    </row>
    <row r="2" spans="1:6" ht="14.25">
      <c r="A2" s="48"/>
      <c r="B2" s="48"/>
      <c r="C2" s="48"/>
      <c r="D2" s="48"/>
      <c r="E2" s="104"/>
      <c r="F2" s="48"/>
    </row>
    <row r="3" spans="1:6" ht="15">
      <c r="A3" s="48"/>
      <c r="B3" s="98"/>
      <c r="C3" s="98"/>
      <c r="D3" s="99" t="s">
        <v>11</v>
      </c>
      <c r="E3" s="105"/>
      <c r="F3" s="48"/>
    </row>
    <row r="4" spans="1:6" ht="20.25" customHeight="1">
      <c r="A4" s="48"/>
      <c r="B4" s="48" t="s">
        <v>60</v>
      </c>
      <c r="C4" s="48"/>
      <c r="D4" s="48"/>
      <c r="E4" s="104"/>
      <c r="F4" s="48"/>
    </row>
    <row r="5" spans="1:6" ht="30.75" customHeight="1">
      <c r="A5" s="48"/>
      <c r="B5" s="48"/>
      <c r="C5" s="48"/>
      <c r="D5" s="48"/>
      <c r="E5" s="104"/>
      <c r="F5" s="48"/>
    </row>
    <row r="6" spans="1:6" ht="15">
      <c r="A6" s="48"/>
      <c r="B6" s="100" t="s">
        <v>10</v>
      </c>
      <c r="C6" s="101"/>
      <c r="D6" s="100" t="s">
        <v>4</v>
      </c>
      <c r="E6" s="106">
        <f>predračun!$G$12</f>
        <v>0</v>
      </c>
      <c r="F6" s="48"/>
    </row>
    <row r="7" spans="1:6" ht="15">
      <c r="A7" s="48"/>
      <c r="B7" s="100"/>
      <c r="C7" s="101"/>
      <c r="D7" s="101"/>
      <c r="E7" s="107"/>
      <c r="F7" s="48"/>
    </row>
    <row r="8" spans="1:6" ht="15">
      <c r="A8" s="48"/>
      <c r="B8" s="100" t="s">
        <v>13</v>
      </c>
      <c r="C8" s="101"/>
      <c r="D8" s="100" t="s">
        <v>52</v>
      </c>
      <c r="E8" s="106">
        <f>predračun!$G$61</f>
        <v>0</v>
      </c>
      <c r="F8" s="48"/>
    </row>
    <row r="9" spans="1:6" ht="15">
      <c r="A9" s="48"/>
      <c r="B9" s="100"/>
      <c r="C9" s="101"/>
      <c r="D9" s="101"/>
      <c r="E9" s="107"/>
      <c r="F9" s="48"/>
    </row>
    <row r="10" spans="1:6" ht="15">
      <c r="A10" s="48"/>
      <c r="B10" s="100" t="s">
        <v>8</v>
      </c>
      <c r="C10" s="101"/>
      <c r="D10" s="100" t="s">
        <v>53</v>
      </c>
      <c r="E10" s="106">
        <f>predračun!$G$137</f>
        <v>0</v>
      </c>
      <c r="F10" s="48"/>
    </row>
    <row r="11" spans="1:6" ht="15">
      <c r="A11" s="48"/>
      <c r="B11" s="100"/>
      <c r="C11" s="101"/>
      <c r="D11" s="101"/>
      <c r="E11" s="107"/>
      <c r="F11" s="48"/>
    </row>
    <row r="12" spans="1:6" ht="15">
      <c r="A12" s="48"/>
      <c r="B12" s="100" t="s">
        <v>9</v>
      </c>
      <c r="C12" s="101"/>
      <c r="D12" s="100" t="s">
        <v>55</v>
      </c>
      <c r="E12" s="106">
        <f>predračun!$G$145</f>
        <v>0</v>
      </c>
      <c r="F12" s="48"/>
    </row>
    <row r="13" spans="1:6" ht="15">
      <c r="A13" s="48"/>
      <c r="B13" s="100"/>
      <c r="C13" s="101"/>
      <c r="D13" s="100"/>
      <c r="E13" s="108"/>
      <c r="F13" s="48"/>
    </row>
    <row r="14" spans="1:6" ht="15">
      <c r="A14" s="48"/>
      <c r="B14" s="102" t="s">
        <v>12</v>
      </c>
      <c r="C14" s="103"/>
      <c r="D14" s="103"/>
      <c r="E14" s="109">
        <f>SUM(E6:E12)</f>
        <v>0</v>
      </c>
      <c r="F14" s="48"/>
    </row>
    <row r="15" spans="2:5" ht="14.25">
      <c r="B15" s="101" t="s">
        <v>59</v>
      </c>
      <c r="C15" s="101"/>
      <c r="D15" s="101"/>
      <c r="E15" s="110">
        <f>E14*0.22</f>
        <v>0</v>
      </c>
    </row>
    <row r="16" spans="2:5" ht="15">
      <c r="B16" s="102" t="s">
        <v>14</v>
      </c>
      <c r="C16" s="103"/>
      <c r="D16" s="103"/>
      <c r="E16" s="111">
        <f>SUM(E14:E15)</f>
        <v>0</v>
      </c>
    </row>
  </sheetData>
  <sheetProtection password="CC5E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</dc:creator>
  <cp:keywords/>
  <dc:description/>
  <cp:lastModifiedBy>Matjaž Grabljevec</cp:lastModifiedBy>
  <cp:lastPrinted>2014-12-24T12:21:53Z</cp:lastPrinted>
  <dcterms:created xsi:type="dcterms:W3CDTF">1999-01-21T07:28:46Z</dcterms:created>
  <dcterms:modified xsi:type="dcterms:W3CDTF">2015-02-05T14:44:26Z</dcterms:modified>
  <cp:category/>
  <cp:version/>
  <cp:contentType/>
  <cp:contentStatus/>
</cp:coreProperties>
</file>