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Objects="placeholders" defaultThemeVersion="124226"/>
  <bookViews>
    <workbookView xWindow="120" yWindow="135" windowWidth="19320" windowHeight="13290" tabRatio="644" activeTab="5"/>
  </bookViews>
  <sheets>
    <sheet name="1. sklop" sheetId="2" r:id="rId1"/>
    <sheet name="2. sklop" sheetId="5" r:id="rId2"/>
    <sheet name="3. sklop" sheetId="8" r:id="rId3"/>
    <sheet name="4. sklop" sheetId="13" r:id="rId4"/>
    <sheet name="5A. sklop" sheetId="15" r:id="rId5"/>
    <sheet name="5B sklop" sheetId="11" r:id="rId6"/>
  </sheets>
  <definedNames>
    <definedName name="_xlnm.Print_Titles" localSheetId="0">'1. sklop'!$4:$4</definedName>
  </definedNames>
  <calcPr calcId="125725"/>
</workbook>
</file>

<file path=xl/calcChain.xml><?xml version="1.0" encoding="utf-8"?>
<calcChain xmlns="http://schemas.openxmlformats.org/spreadsheetml/2006/main">
  <c r="J28" i="11"/>
  <c r="J26"/>
  <c r="M26" s="1"/>
  <c r="J22"/>
  <c r="J21"/>
  <c r="M21" s="1"/>
  <c r="J10"/>
  <c r="J11"/>
  <c r="J12"/>
  <c r="J13"/>
  <c r="J14"/>
  <c r="J15"/>
  <c r="M15" s="1"/>
  <c r="J16"/>
  <c r="J17"/>
  <c r="M17" s="1"/>
  <c r="J18"/>
  <c r="J19"/>
  <c r="M19" s="1"/>
  <c r="J9"/>
  <c r="J5"/>
  <c r="M16"/>
  <c r="M18"/>
  <c r="M20"/>
  <c r="N20" s="1"/>
  <c r="M22"/>
  <c r="M23"/>
  <c r="M24"/>
  <c r="M25"/>
  <c r="N25" s="1"/>
  <c r="M27"/>
  <c r="M28"/>
  <c r="K15"/>
  <c r="L15" s="1"/>
  <c r="K16"/>
  <c r="L16" s="1"/>
  <c r="K17"/>
  <c r="L17" s="1"/>
  <c r="K18"/>
  <c r="L18" s="1"/>
  <c r="K19"/>
  <c r="L19" s="1"/>
  <c r="K20"/>
  <c r="L20" s="1"/>
  <c r="K21"/>
  <c r="L21"/>
  <c r="K22"/>
  <c r="L22"/>
  <c r="K23"/>
  <c r="L23" s="1"/>
  <c r="K24"/>
  <c r="L24" s="1"/>
  <c r="K25"/>
  <c r="L25" s="1"/>
  <c r="K26"/>
  <c r="L26" s="1"/>
  <c r="K27"/>
  <c r="L27" s="1"/>
  <c r="K28"/>
  <c r="L28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M14"/>
  <c r="N14" s="1"/>
  <c r="O14" s="1"/>
  <c r="K14"/>
  <c r="L14" s="1"/>
  <c r="F14"/>
  <c r="G14" s="1"/>
  <c r="M13"/>
  <c r="K13"/>
  <c r="L13" s="1"/>
  <c r="G13"/>
  <c r="F13"/>
  <c r="M12"/>
  <c r="N12" s="1"/>
  <c r="K12"/>
  <c r="L12" s="1"/>
  <c r="F12"/>
  <c r="G12" s="1"/>
  <c r="M11"/>
  <c r="N11" s="1"/>
  <c r="K11"/>
  <c r="L11" s="1"/>
  <c r="F11"/>
  <c r="G11" s="1"/>
  <c r="M10"/>
  <c r="N10" s="1"/>
  <c r="K10"/>
  <c r="L10" s="1"/>
  <c r="F10"/>
  <c r="G10" s="1"/>
  <c r="M9"/>
  <c r="K9"/>
  <c r="L9" s="1"/>
  <c r="F9"/>
  <c r="G9" s="1"/>
  <c r="M8"/>
  <c r="N8"/>
  <c r="K8"/>
  <c r="L8"/>
  <c r="F8"/>
  <c r="G8"/>
  <c r="M7"/>
  <c r="N7" s="1"/>
  <c r="L7"/>
  <c r="K7"/>
  <c r="G7"/>
  <c r="F7"/>
  <c r="M6"/>
  <c r="N6" s="1"/>
  <c r="K6"/>
  <c r="L6" s="1"/>
  <c r="F6"/>
  <c r="G6" s="1"/>
  <c r="M5"/>
  <c r="K5"/>
  <c r="L5" s="1"/>
  <c r="F5"/>
  <c r="G5" s="1"/>
  <c r="M23" i="13"/>
  <c r="K23"/>
  <c r="L23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M13"/>
  <c r="N13" s="1"/>
  <c r="O13" s="1"/>
  <c r="K13"/>
  <c r="L13" s="1"/>
  <c r="F13"/>
  <c r="G13" s="1"/>
  <c r="M12"/>
  <c r="K12"/>
  <c r="L12" s="1"/>
  <c r="F12"/>
  <c r="G12" s="1"/>
  <c r="M11"/>
  <c r="N11" s="1"/>
  <c r="K11"/>
  <c r="L11" s="1"/>
  <c r="F11"/>
  <c r="G11" s="1"/>
  <c r="M10"/>
  <c r="N10" s="1"/>
  <c r="K10"/>
  <c r="L10" s="1"/>
  <c r="F10"/>
  <c r="G10" s="1"/>
  <c r="M9"/>
  <c r="N9" s="1"/>
  <c r="K9"/>
  <c r="L9" s="1"/>
  <c r="F9"/>
  <c r="G9" s="1"/>
  <c r="M8"/>
  <c r="K8"/>
  <c r="L8"/>
  <c r="F8"/>
  <c r="G8"/>
  <c r="M7"/>
  <c r="N7"/>
  <c r="K7"/>
  <c r="L7"/>
  <c r="F7"/>
  <c r="G7"/>
  <c r="M6"/>
  <c r="K6"/>
  <c r="L6" s="1"/>
  <c r="F6"/>
  <c r="G6" s="1"/>
  <c r="M36" i="8"/>
  <c r="N36" s="1"/>
  <c r="M38"/>
  <c r="N38" s="1"/>
  <c r="M39"/>
  <c r="M40"/>
  <c r="N40" s="1"/>
  <c r="M41"/>
  <c r="M42"/>
  <c r="N42" s="1"/>
  <c r="M43"/>
  <c r="M44"/>
  <c r="N44" s="1"/>
  <c r="M45"/>
  <c r="M46"/>
  <c r="N46" s="1"/>
  <c r="M47"/>
  <c r="M48"/>
  <c r="N48" s="1"/>
  <c r="M49"/>
  <c r="M50"/>
  <c r="N50" s="1"/>
  <c r="M51"/>
  <c r="M52"/>
  <c r="N52" s="1"/>
  <c r="M53"/>
  <c r="M54"/>
  <c r="N54" s="1"/>
  <c r="M55"/>
  <c r="M56"/>
  <c r="N56" s="1"/>
  <c r="M57"/>
  <c r="M58"/>
  <c r="N58" s="1"/>
  <c r="M59"/>
  <c r="M60"/>
  <c r="N60" s="1"/>
  <c r="M61"/>
  <c r="M62"/>
  <c r="N62" s="1"/>
  <c r="M63"/>
  <c r="M64"/>
  <c r="N64" s="1"/>
  <c r="M65"/>
  <c r="M66"/>
  <c r="N66" s="1"/>
  <c r="M67"/>
  <c r="M68"/>
  <c r="N68" s="1"/>
  <c r="M69"/>
  <c r="M70"/>
  <c r="N70" s="1"/>
  <c r="M71"/>
  <c r="M72"/>
  <c r="N72" s="1"/>
  <c r="M73"/>
  <c r="M74"/>
  <c r="N74" s="1"/>
  <c r="M75"/>
  <c r="M76"/>
  <c r="N76" s="1"/>
  <c r="M77"/>
  <c r="M78"/>
  <c r="N78" s="1"/>
  <c r="M79"/>
  <c r="M80"/>
  <c r="N80" s="1"/>
  <c r="M81"/>
  <c r="M82"/>
  <c r="N82" s="1"/>
  <c r="M83"/>
  <c r="M84"/>
  <c r="N84" s="1"/>
  <c r="M85"/>
  <c r="M86"/>
  <c r="N86" s="1"/>
  <c r="M87"/>
  <c r="M88"/>
  <c r="N88" s="1"/>
  <c r="M89"/>
  <c r="M90"/>
  <c r="N90" s="1"/>
  <c r="M91"/>
  <c r="M92"/>
  <c r="N92" s="1"/>
  <c r="M94"/>
  <c r="N94" s="1"/>
  <c r="M95"/>
  <c r="M96"/>
  <c r="N96" s="1"/>
  <c r="M97"/>
  <c r="M98"/>
  <c r="N98" s="1"/>
  <c r="M100"/>
  <c r="N100" s="1"/>
  <c r="M101"/>
  <c r="M102"/>
  <c r="N102" s="1"/>
  <c r="M104"/>
  <c r="N104" s="1"/>
  <c r="M105"/>
  <c r="M106"/>
  <c r="N106" s="1"/>
  <c r="M107"/>
  <c r="M108"/>
  <c r="N108" s="1"/>
  <c r="M109"/>
  <c r="M110"/>
  <c r="N110" s="1"/>
  <c r="M111"/>
  <c r="M114"/>
  <c r="N114" s="1"/>
  <c r="M115"/>
  <c r="M116"/>
  <c r="N116" s="1"/>
  <c r="M119"/>
  <c r="M120"/>
  <c r="N120" s="1"/>
  <c r="M122"/>
  <c r="N122" s="1"/>
  <c r="J121"/>
  <c r="M121" s="1"/>
  <c r="J118"/>
  <c r="J117"/>
  <c r="M117" s="1"/>
  <c r="J113"/>
  <c r="M113" s="1"/>
  <c r="J112"/>
  <c r="M112" s="1"/>
  <c r="J103"/>
  <c r="M103" s="1"/>
  <c r="J99"/>
  <c r="M99" s="1"/>
  <c r="J93"/>
  <c r="M93" s="1"/>
  <c r="J37"/>
  <c r="M37" s="1"/>
  <c r="K37"/>
  <c r="J15"/>
  <c r="J16"/>
  <c r="J17"/>
  <c r="J18"/>
  <c r="J19"/>
  <c r="J20"/>
  <c r="J21"/>
  <c r="J22"/>
  <c r="J23"/>
  <c r="J24"/>
  <c r="J25"/>
  <c r="J26"/>
  <c r="J14"/>
  <c r="K36"/>
  <c r="L36" s="1"/>
  <c r="K38"/>
  <c r="L38" s="1"/>
  <c r="K39"/>
  <c r="L39" s="1"/>
  <c r="K40"/>
  <c r="L40" s="1"/>
  <c r="K41"/>
  <c r="L41" s="1"/>
  <c r="K42"/>
  <c r="L42" s="1"/>
  <c r="K43"/>
  <c r="L43" s="1"/>
  <c r="K44"/>
  <c r="L44" s="1"/>
  <c r="K45"/>
  <c r="L45" s="1"/>
  <c r="K46"/>
  <c r="L46" s="1"/>
  <c r="K47"/>
  <c r="L47" s="1"/>
  <c r="K48"/>
  <c r="L48" s="1"/>
  <c r="K49"/>
  <c r="L49" s="1"/>
  <c r="K50"/>
  <c r="L50" s="1"/>
  <c r="K51"/>
  <c r="L51" s="1"/>
  <c r="K52"/>
  <c r="L52" s="1"/>
  <c r="K53"/>
  <c r="L53" s="1"/>
  <c r="K54"/>
  <c r="L54" s="1"/>
  <c r="K55"/>
  <c r="L55" s="1"/>
  <c r="K56"/>
  <c r="L56" s="1"/>
  <c r="K57"/>
  <c r="L57" s="1"/>
  <c r="K58"/>
  <c r="L58" s="1"/>
  <c r="K59"/>
  <c r="L59" s="1"/>
  <c r="K60"/>
  <c r="L60" s="1"/>
  <c r="K61"/>
  <c r="L61" s="1"/>
  <c r="K62"/>
  <c r="L62" s="1"/>
  <c r="K63"/>
  <c r="L63" s="1"/>
  <c r="K64"/>
  <c r="L64" s="1"/>
  <c r="K65"/>
  <c r="L65" s="1"/>
  <c r="K66"/>
  <c r="L66" s="1"/>
  <c r="K67"/>
  <c r="L67" s="1"/>
  <c r="K68"/>
  <c r="L68" s="1"/>
  <c r="K69"/>
  <c r="L69" s="1"/>
  <c r="K70"/>
  <c r="L70" s="1"/>
  <c r="K71"/>
  <c r="L71" s="1"/>
  <c r="K72"/>
  <c r="L72" s="1"/>
  <c r="K73"/>
  <c r="L73" s="1"/>
  <c r="K74"/>
  <c r="L74" s="1"/>
  <c r="K75"/>
  <c r="L75" s="1"/>
  <c r="K76"/>
  <c r="L76" s="1"/>
  <c r="K77"/>
  <c r="L77" s="1"/>
  <c r="K78"/>
  <c r="L78" s="1"/>
  <c r="K79"/>
  <c r="L79" s="1"/>
  <c r="K80"/>
  <c r="L80" s="1"/>
  <c r="K81"/>
  <c r="L81" s="1"/>
  <c r="K82"/>
  <c r="L82" s="1"/>
  <c r="K83"/>
  <c r="L83" s="1"/>
  <c r="K84"/>
  <c r="L84" s="1"/>
  <c r="K85"/>
  <c r="L85" s="1"/>
  <c r="K86"/>
  <c r="L86" s="1"/>
  <c r="K87"/>
  <c r="L87" s="1"/>
  <c r="K88"/>
  <c r="L88" s="1"/>
  <c r="K89"/>
  <c r="L89" s="1"/>
  <c r="K90"/>
  <c r="L90" s="1"/>
  <c r="K91"/>
  <c r="L91" s="1"/>
  <c r="K92"/>
  <c r="L92" s="1"/>
  <c r="K93"/>
  <c r="K94"/>
  <c r="L94" s="1"/>
  <c r="K95"/>
  <c r="L95" s="1"/>
  <c r="K96"/>
  <c r="L96" s="1"/>
  <c r="K97"/>
  <c r="L97" s="1"/>
  <c r="K98"/>
  <c r="L98" s="1"/>
  <c r="K99"/>
  <c r="K100"/>
  <c r="L100" s="1"/>
  <c r="K101"/>
  <c r="L101" s="1"/>
  <c r="K102"/>
  <c r="L102" s="1"/>
  <c r="K103"/>
  <c r="K104"/>
  <c r="L104" s="1"/>
  <c r="K105"/>
  <c r="L105" s="1"/>
  <c r="K106"/>
  <c r="L106" s="1"/>
  <c r="K107"/>
  <c r="L107" s="1"/>
  <c r="K108"/>
  <c r="L108" s="1"/>
  <c r="K109"/>
  <c r="L109" s="1"/>
  <c r="K110"/>
  <c r="L110" s="1"/>
  <c r="K111"/>
  <c r="L111" s="1"/>
  <c r="K112"/>
  <c r="L112" s="1"/>
  <c r="K113"/>
  <c r="K114"/>
  <c r="L114" s="1"/>
  <c r="K115"/>
  <c r="L115" s="1"/>
  <c r="K116"/>
  <c r="L116" s="1"/>
  <c r="K117"/>
  <c r="K118"/>
  <c r="K119"/>
  <c r="L119" s="1"/>
  <c r="K120"/>
  <c r="L120" s="1"/>
  <c r="K121"/>
  <c r="K122"/>
  <c r="L122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F77"/>
  <c r="G77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96"/>
  <c r="G96" s="1"/>
  <c r="F97"/>
  <c r="G97" s="1"/>
  <c r="F98"/>
  <c r="G98" s="1"/>
  <c r="F99"/>
  <c r="G99" s="1"/>
  <c r="F100"/>
  <c r="G100" s="1"/>
  <c r="F101"/>
  <c r="G101" s="1"/>
  <c r="F102"/>
  <c r="G102" s="1"/>
  <c r="F103"/>
  <c r="G103" s="1"/>
  <c r="F104"/>
  <c r="G104" s="1"/>
  <c r="F105"/>
  <c r="G105" s="1"/>
  <c r="F106"/>
  <c r="G106" s="1"/>
  <c r="F107"/>
  <c r="G107" s="1"/>
  <c r="F108"/>
  <c r="G108" s="1"/>
  <c r="F109"/>
  <c r="G109" s="1"/>
  <c r="F110"/>
  <c r="G110" s="1"/>
  <c r="F111"/>
  <c r="G111" s="1"/>
  <c r="F112"/>
  <c r="G112" s="1"/>
  <c r="F113"/>
  <c r="G113" s="1"/>
  <c r="F114"/>
  <c r="G114" s="1"/>
  <c r="F115"/>
  <c r="G115" s="1"/>
  <c r="F116"/>
  <c r="G116" s="1"/>
  <c r="F117"/>
  <c r="G117" s="1"/>
  <c r="F118"/>
  <c r="G118" s="1"/>
  <c r="F119"/>
  <c r="G119" s="1"/>
  <c r="F120"/>
  <c r="G120" s="1"/>
  <c r="F121"/>
  <c r="G121" s="1"/>
  <c r="F122"/>
  <c r="G122" s="1"/>
  <c r="M35"/>
  <c r="N35" s="1"/>
  <c r="K35"/>
  <c r="L35" s="1"/>
  <c r="F35"/>
  <c r="G35" s="1"/>
  <c r="M34"/>
  <c r="N34" s="1"/>
  <c r="K34"/>
  <c r="L34" s="1"/>
  <c r="F34"/>
  <c r="G34" s="1"/>
  <c r="M33"/>
  <c r="N33" s="1"/>
  <c r="O33" s="1"/>
  <c r="K33"/>
  <c r="L33" s="1"/>
  <c r="F33"/>
  <c r="G33" s="1"/>
  <c r="M32"/>
  <c r="N32" s="1"/>
  <c r="K32"/>
  <c r="L32" s="1"/>
  <c r="F32"/>
  <c r="G32" s="1"/>
  <c r="M31"/>
  <c r="N31" s="1"/>
  <c r="K31"/>
  <c r="L31" s="1"/>
  <c r="F31"/>
  <c r="G31" s="1"/>
  <c r="N30"/>
  <c r="M30"/>
  <c r="O30"/>
  <c r="K30"/>
  <c r="L30" s="1"/>
  <c r="F30"/>
  <c r="G30" s="1"/>
  <c r="F29"/>
  <c r="G29"/>
  <c r="K28"/>
  <c r="L28"/>
  <c r="F28"/>
  <c r="G28" s="1"/>
  <c r="F27"/>
  <c r="G27" s="1"/>
  <c r="F26"/>
  <c r="G26" s="1"/>
  <c r="F25"/>
  <c r="G25" s="1"/>
  <c r="F24"/>
  <c r="G24"/>
  <c r="F23"/>
  <c r="G23"/>
  <c r="F22"/>
  <c r="G22"/>
  <c r="F21"/>
  <c r="G21" s="1"/>
  <c r="K20"/>
  <c r="L20" s="1"/>
  <c r="F20"/>
  <c r="G20" s="1"/>
  <c r="M19"/>
  <c r="N19"/>
  <c r="K19"/>
  <c r="L19"/>
  <c r="F19"/>
  <c r="G19"/>
  <c r="M18"/>
  <c r="K18"/>
  <c r="L18" s="1"/>
  <c r="F18"/>
  <c r="G18" s="1"/>
  <c r="M17"/>
  <c r="N17" s="1"/>
  <c r="K17"/>
  <c r="L17" s="1"/>
  <c r="F17"/>
  <c r="G17" s="1"/>
  <c r="M16"/>
  <c r="K16"/>
  <c r="L16"/>
  <c r="F16"/>
  <c r="G16"/>
  <c r="M15"/>
  <c r="N15"/>
  <c r="K15"/>
  <c r="L15"/>
  <c r="F15"/>
  <c r="G15"/>
  <c r="M14"/>
  <c r="K14"/>
  <c r="L14" s="1"/>
  <c r="F14"/>
  <c r="G14" s="1"/>
  <c r="M13"/>
  <c r="N13" s="1"/>
  <c r="K13"/>
  <c r="L13" s="1"/>
  <c r="F13"/>
  <c r="G13" s="1"/>
  <c r="M12"/>
  <c r="K12"/>
  <c r="L12" s="1"/>
  <c r="F12"/>
  <c r="G12" s="1"/>
  <c r="M11"/>
  <c r="N11" s="1"/>
  <c r="O11" s="1"/>
  <c r="K11"/>
  <c r="L11" s="1"/>
  <c r="F11"/>
  <c r="G11" s="1"/>
  <c r="N10"/>
  <c r="M10"/>
  <c r="O10"/>
  <c r="K10"/>
  <c r="L10" s="1"/>
  <c r="F10"/>
  <c r="G10" s="1"/>
  <c r="M9"/>
  <c r="N9"/>
  <c r="K9"/>
  <c r="L9"/>
  <c r="F9"/>
  <c r="G9"/>
  <c r="M8"/>
  <c r="K8"/>
  <c r="L8" s="1"/>
  <c r="F8"/>
  <c r="G8" s="1"/>
  <c r="M7"/>
  <c r="N7" s="1"/>
  <c r="O7" s="1"/>
  <c r="K7"/>
  <c r="L7" s="1"/>
  <c r="F7"/>
  <c r="G7" s="1"/>
  <c r="M6"/>
  <c r="K6"/>
  <c r="L6" s="1"/>
  <c r="F6"/>
  <c r="G6" s="1"/>
  <c r="J21" i="5"/>
  <c r="J22"/>
  <c r="J23"/>
  <c r="J24"/>
  <c r="J25"/>
  <c r="J26"/>
  <c r="J27"/>
  <c r="J28"/>
  <c r="J29"/>
  <c r="M32"/>
  <c r="M33"/>
  <c r="M34"/>
  <c r="M35"/>
  <c r="K32"/>
  <c r="L32" s="1"/>
  <c r="K33"/>
  <c r="L33" s="1"/>
  <c r="K34"/>
  <c r="L34" s="1"/>
  <c r="K35"/>
  <c r="L35" s="1"/>
  <c r="F32"/>
  <c r="G32" s="1"/>
  <c r="F33"/>
  <c r="G33" s="1"/>
  <c r="F34"/>
  <c r="G34" s="1"/>
  <c r="F35"/>
  <c r="G35" s="1"/>
  <c r="F31"/>
  <c r="G31"/>
  <c r="M30"/>
  <c r="N30" s="1"/>
  <c r="K30"/>
  <c r="L30" s="1"/>
  <c r="F30"/>
  <c r="G30" s="1"/>
  <c r="M29"/>
  <c r="K29"/>
  <c r="L29"/>
  <c r="F29"/>
  <c r="G29"/>
  <c r="M28"/>
  <c r="N28" s="1"/>
  <c r="O28" s="1"/>
  <c r="K28"/>
  <c r="L28"/>
  <c r="F28"/>
  <c r="G28" s="1"/>
  <c r="M27"/>
  <c r="K27"/>
  <c r="L27" s="1"/>
  <c r="F27"/>
  <c r="G27" s="1"/>
  <c r="K26"/>
  <c r="M26"/>
  <c r="F26"/>
  <c r="G26" s="1"/>
  <c r="M25"/>
  <c r="K25"/>
  <c r="L25" s="1"/>
  <c r="F25"/>
  <c r="G25" s="1"/>
  <c r="F24"/>
  <c r="G24" s="1"/>
  <c r="M23"/>
  <c r="N23" s="1"/>
  <c r="O23" s="1"/>
  <c r="K23"/>
  <c r="L23" s="1"/>
  <c r="F23"/>
  <c r="G23" s="1"/>
  <c r="M22"/>
  <c r="K22"/>
  <c r="L22" s="1"/>
  <c r="F22"/>
  <c r="G22" s="1"/>
  <c r="F21"/>
  <c r="G21" s="1"/>
  <c r="J20"/>
  <c r="F20"/>
  <c r="G20"/>
  <c r="F19"/>
  <c r="G19"/>
  <c r="F18"/>
  <c r="G18"/>
  <c r="F17"/>
  <c r="G17"/>
  <c r="F16"/>
  <c r="G16"/>
  <c r="K15"/>
  <c r="L15"/>
  <c r="F15"/>
  <c r="G15" s="1"/>
  <c r="M14"/>
  <c r="N14" s="1"/>
  <c r="O14" s="1"/>
  <c r="K14"/>
  <c r="L14" s="1"/>
  <c r="F14"/>
  <c r="G14" s="1"/>
  <c r="M13"/>
  <c r="N13"/>
  <c r="K13"/>
  <c r="L13"/>
  <c r="F13"/>
  <c r="G13" s="1"/>
  <c r="M12"/>
  <c r="N12" s="1"/>
  <c r="O12" s="1"/>
  <c r="K12"/>
  <c r="L12" s="1"/>
  <c r="F12"/>
  <c r="G12" s="1"/>
  <c r="M11"/>
  <c r="N11"/>
  <c r="K11"/>
  <c r="L11"/>
  <c r="F11"/>
  <c r="G11" s="1"/>
  <c r="M10"/>
  <c r="N10" s="1"/>
  <c r="O10" s="1"/>
  <c r="K10"/>
  <c r="L10" s="1"/>
  <c r="F10"/>
  <c r="G10" s="1"/>
  <c r="M9"/>
  <c r="N9"/>
  <c r="K9"/>
  <c r="L9"/>
  <c r="F9"/>
  <c r="G9" s="1"/>
  <c r="M8"/>
  <c r="N8" s="1"/>
  <c r="O8" s="1"/>
  <c r="K8"/>
  <c r="L8" s="1"/>
  <c r="F8"/>
  <c r="G8" s="1"/>
  <c r="M7"/>
  <c r="N7" s="1"/>
  <c r="K7"/>
  <c r="L7" s="1"/>
  <c r="F7"/>
  <c r="G7" s="1"/>
  <c r="M6"/>
  <c r="K6"/>
  <c r="L6" s="1"/>
  <c r="F6"/>
  <c r="G6" s="1"/>
  <c r="J9" i="2"/>
  <c r="J31"/>
  <c r="J27"/>
  <c r="J26"/>
  <c r="J24"/>
  <c r="J12"/>
  <c r="J13"/>
  <c r="J14"/>
  <c r="J15"/>
  <c r="J16"/>
  <c r="J17"/>
  <c r="J18"/>
  <c r="J19"/>
  <c r="J20"/>
  <c r="J21"/>
  <c r="J11"/>
  <c r="J10"/>
  <c r="M7"/>
  <c r="M8"/>
  <c r="M9"/>
  <c r="M10"/>
  <c r="N10" s="1"/>
  <c r="O10" s="1"/>
  <c r="M11"/>
  <c r="M12"/>
  <c r="M13"/>
  <c r="N13" s="1"/>
  <c r="O13" s="1"/>
  <c r="M14"/>
  <c r="M15"/>
  <c r="N15"/>
  <c r="M16"/>
  <c r="M17"/>
  <c r="N17" s="1"/>
  <c r="O17" s="1"/>
  <c r="M18"/>
  <c r="M19"/>
  <c r="N19" s="1"/>
  <c r="O19" s="1"/>
  <c r="M20"/>
  <c r="M21"/>
  <c r="N21" s="1"/>
  <c r="O21" s="1"/>
  <c r="M22"/>
  <c r="N22" s="1"/>
  <c r="M23"/>
  <c r="M24"/>
  <c r="N24" s="1"/>
  <c r="O24" s="1"/>
  <c r="M25"/>
  <c r="N25" s="1"/>
  <c r="M26"/>
  <c r="M27"/>
  <c r="M28"/>
  <c r="M29"/>
  <c r="N29" s="1"/>
  <c r="M30"/>
  <c r="M31"/>
  <c r="M6"/>
  <c r="N6" s="1"/>
  <c r="K7"/>
  <c r="L7" s="1"/>
  <c r="K8"/>
  <c r="L8" s="1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 s="1"/>
  <c r="K23"/>
  <c r="L23" s="1"/>
  <c r="K24"/>
  <c r="L24"/>
  <c r="K25"/>
  <c r="L25" s="1"/>
  <c r="K26"/>
  <c r="L26" s="1"/>
  <c r="K27"/>
  <c r="L27" s="1"/>
  <c r="K28"/>
  <c r="L28" s="1"/>
  <c r="K29"/>
  <c r="L29" s="1"/>
  <c r="K30"/>
  <c r="L30" s="1"/>
  <c r="K31"/>
  <c r="L31"/>
  <c r="K6"/>
  <c r="L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6"/>
  <c r="G6" s="1"/>
  <c r="N28" i="11"/>
  <c r="O28" s="1"/>
  <c r="N26"/>
  <c r="O26" s="1"/>
  <c r="N22"/>
  <c r="O22" s="1"/>
  <c r="N21"/>
  <c r="O21" s="1"/>
  <c r="M29"/>
  <c r="N19"/>
  <c r="O19"/>
  <c r="N17"/>
  <c r="O17"/>
  <c r="N15"/>
  <c r="O15"/>
  <c r="O11"/>
  <c r="N13"/>
  <c r="O13" s="1"/>
  <c r="N18"/>
  <c r="O18" s="1"/>
  <c r="N16"/>
  <c r="O16" s="1"/>
  <c r="N9"/>
  <c r="O9" s="1"/>
  <c r="N5"/>
  <c r="O6"/>
  <c r="O8"/>
  <c r="O10"/>
  <c r="O12"/>
  <c r="O10" i="13"/>
  <c r="N12"/>
  <c r="O12" s="1"/>
  <c r="N6"/>
  <c r="O6" s="1"/>
  <c r="O7"/>
  <c r="N8"/>
  <c r="O8" s="1"/>
  <c r="O9"/>
  <c r="O11"/>
  <c r="K14"/>
  <c r="L14"/>
  <c r="M14"/>
  <c r="K15"/>
  <c r="L15" s="1"/>
  <c r="M15"/>
  <c r="K16"/>
  <c r="L16" s="1"/>
  <c r="M16"/>
  <c r="K17"/>
  <c r="L17" s="1"/>
  <c r="M17"/>
  <c r="K18"/>
  <c r="L18"/>
  <c r="M18"/>
  <c r="K19"/>
  <c r="L19" s="1"/>
  <c r="M19"/>
  <c r="K20"/>
  <c r="L20" s="1"/>
  <c r="M20"/>
  <c r="K21"/>
  <c r="L21" s="1"/>
  <c r="M21"/>
  <c r="K22"/>
  <c r="L22"/>
  <c r="M22"/>
  <c r="N6" i="8"/>
  <c r="O6" s="1"/>
  <c r="N8"/>
  <c r="O8"/>
  <c r="O9"/>
  <c r="N12"/>
  <c r="O12" s="1"/>
  <c r="O13"/>
  <c r="N14"/>
  <c r="O14" s="1"/>
  <c r="O15"/>
  <c r="N16"/>
  <c r="O16"/>
  <c r="O17"/>
  <c r="N18"/>
  <c r="O18" s="1"/>
  <c r="O19"/>
  <c r="M20"/>
  <c r="K21"/>
  <c r="L21" s="1"/>
  <c r="M21"/>
  <c r="K22"/>
  <c r="L22"/>
  <c r="M22"/>
  <c r="K23"/>
  <c r="L23" s="1"/>
  <c r="M23"/>
  <c r="K24"/>
  <c r="L24" s="1"/>
  <c r="M24"/>
  <c r="K25"/>
  <c r="L25" s="1"/>
  <c r="M25"/>
  <c r="K26"/>
  <c r="L26"/>
  <c r="M26"/>
  <c r="K27"/>
  <c r="L27" s="1"/>
  <c r="M27"/>
  <c r="M28"/>
  <c r="K29"/>
  <c r="L29" s="1"/>
  <c r="M29"/>
  <c r="O31"/>
  <c r="O35"/>
  <c r="N26" i="5"/>
  <c r="O26" s="1"/>
  <c r="O9"/>
  <c r="O11"/>
  <c r="O13"/>
  <c r="M15"/>
  <c r="K16"/>
  <c r="L16" s="1"/>
  <c r="M16"/>
  <c r="K17"/>
  <c r="L17"/>
  <c r="M17"/>
  <c r="K18"/>
  <c r="L18" s="1"/>
  <c r="M18"/>
  <c r="K19"/>
  <c r="L19" s="1"/>
  <c r="M19"/>
  <c r="K20"/>
  <c r="L20" s="1"/>
  <c r="M20"/>
  <c r="K21"/>
  <c r="L21"/>
  <c r="M21"/>
  <c r="N22"/>
  <c r="O22" s="1"/>
  <c r="K24"/>
  <c r="L24" s="1"/>
  <c r="M24"/>
  <c r="N25"/>
  <c r="O25" s="1"/>
  <c r="L26"/>
  <c r="N27"/>
  <c r="O27"/>
  <c r="N29"/>
  <c r="O29"/>
  <c r="K31"/>
  <c r="L31"/>
  <c r="M31"/>
  <c r="N31" i="2"/>
  <c r="O31" s="1"/>
  <c r="N27"/>
  <c r="O27" s="1"/>
  <c r="N26"/>
  <c r="O26" s="1"/>
  <c r="N20"/>
  <c r="O20"/>
  <c r="N18"/>
  <c r="O18"/>
  <c r="N16"/>
  <c r="O16"/>
  <c r="N14"/>
  <c r="O14"/>
  <c r="N12"/>
  <c r="O12"/>
  <c r="O15"/>
  <c r="N11"/>
  <c r="O11" s="1"/>
  <c r="M32"/>
  <c r="N9"/>
  <c r="O5" i="11"/>
  <c r="N22" i="13"/>
  <c r="O22"/>
  <c r="N21"/>
  <c r="O21"/>
  <c r="N20"/>
  <c r="O20"/>
  <c r="N19"/>
  <c r="O19"/>
  <c r="N18"/>
  <c r="O18"/>
  <c r="N17"/>
  <c r="O17"/>
  <c r="N16"/>
  <c r="O16"/>
  <c r="N15"/>
  <c r="O15"/>
  <c r="N14"/>
  <c r="O14"/>
  <c r="N29" i="8"/>
  <c r="O29"/>
  <c r="N28"/>
  <c r="O28"/>
  <c r="N27"/>
  <c r="O27"/>
  <c r="N26"/>
  <c r="O26"/>
  <c r="N25"/>
  <c r="O25"/>
  <c r="N24"/>
  <c r="O24"/>
  <c r="N23"/>
  <c r="O23"/>
  <c r="N22"/>
  <c r="O22"/>
  <c r="N21"/>
  <c r="O21"/>
  <c r="N20"/>
  <c r="O20"/>
  <c r="N24" i="5"/>
  <c r="O24"/>
  <c r="N21"/>
  <c r="O21"/>
  <c r="N20"/>
  <c r="O20"/>
  <c r="N19"/>
  <c r="O19"/>
  <c r="N18"/>
  <c r="O18"/>
  <c r="N17"/>
  <c r="O17"/>
  <c r="N16"/>
  <c r="O16"/>
  <c r="N15"/>
  <c r="O15"/>
  <c r="N31"/>
  <c r="O31"/>
  <c r="O9" i="2"/>
  <c r="N7" l="1"/>
  <c r="O7" s="1"/>
  <c r="M36" i="5"/>
  <c r="O34" i="8"/>
  <c r="L118"/>
  <c r="N37"/>
  <c r="O37" s="1"/>
  <c r="N99"/>
  <c r="O99" s="1"/>
  <c r="N112"/>
  <c r="O112" s="1"/>
  <c r="O117"/>
  <c r="N117"/>
  <c r="O121"/>
  <c r="N121"/>
  <c r="N30" i="2"/>
  <c r="O30" s="1"/>
  <c r="N28"/>
  <c r="O28" s="1"/>
  <c r="N23"/>
  <c r="O23" s="1"/>
  <c r="N8"/>
  <c r="O8" s="1"/>
  <c r="O6"/>
  <c r="O29"/>
  <c r="O25"/>
  <c r="O22"/>
  <c r="N6" i="5"/>
  <c r="O7"/>
  <c r="O30"/>
  <c r="N34"/>
  <c r="O34" s="1"/>
  <c r="N32"/>
  <c r="O32" s="1"/>
  <c r="N93" i="8"/>
  <c r="O93" s="1"/>
  <c r="N103"/>
  <c r="O103" s="1"/>
  <c r="N113"/>
  <c r="O113" s="1"/>
  <c r="N35" i="5"/>
  <c r="O35" s="1"/>
  <c r="N33"/>
  <c r="O33" s="1"/>
  <c r="M24" i="13"/>
  <c r="O32" i="8"/>
  <c r="L121"/>
  <c r="L117"/>
  <c r="L113"/>
  <c r="L103"/>
  <c r="L99"/>
  <c r="L93"/>
  <c r="L37"/>
  <c r="M118"/>
  <c r="N119"/>
  <c r="O119" s="1"/>
  <c r="N115"/>
  <c r="O115" s="1"/>
  <c r="N111"/>
  <c r="O111" s="1"/>
  <c r="N109"/>
  <c r="O109" s="1"/>
  <c r="N107"/>
  <c r="O107" s="1"/>
  <c r="N105"/>
  <c r="O105" s="1"/>
  <c r="N101"/>
  <c r="O101" s="1"/>
  <c r="N97"/>
  <c r="O97" s="1"/>
  <c r="N95"/>
  <c r="O95" s="1"/>
  <c r="N91"/>
  <c r="O91" s="1"/>
  <c r="N89"/>
  <c r="O89" s="1"/>
  <c r="N87"/>
  <c r="O87" s="1"/>
  <c r="N85"/>
  <c r="O85" s="1"/>
  <c r="N83"/>
  <c r="O83" s="1"/>
  <c r="N81"/>
  <c r="O81" s="1"/>
  <c r="N79"/>
  <c r="O79" s="1"/>
  <c r="N77"/>
  <c r="O77" s="1"/>
  <c r="N75"/>
  <c r="O75" s="1"/>
  <c r="N73"/>
  <c r="O73" s="1"/>
  <c r="N71"/>
  <c r="O71" s="1"/>
  <c r="N69"/>
  <c r="O69" s="1"/>
  <c r="N67"/>
  <c r="O67" s="1"/>
  <c r="N65"/>
  <c r="O65" s="1"/>
  <c r="N63"/>
  <c r="O63" s="1"/>
  <c r="N61"/>
  <c r="O61" s="1"/>
  <c r="N59"/>
  <c r="O59" s="1"/>
  <c r="N57"/>
  <c r="O57" s="1"/>
  <c r="N55"/>
  <c r="O55" s="1"/>
  <c r="N53"/>
  <c r="O53" s="1"/>
  <c r="N51"/>
  <c r="O51" s="1"/>
  <c r="N49"/>
  <c r="O49" s="1"/>
  <c r="N47"/>
  <c r="O47" s="1"/>
  <c r="N45"/>
  <c r="O45" s="1"/>
  <c r="N43"/>
  <c r="O43" s="1"/>
  <c r="N41"/>
  <c r="O41" s="1"/>
  <c r="N39"/>
  <c r="O39" s="1"/>
  <c r="O122"/>
  <c r="O120"/>
  <c r="O116"/>
  <c r="O114"/>
  <c r="O110"/>
  <c r="O108"/>
  <c r="O106"/>
  <c r="O104"/>
  <c r="O102"/>
  <c r="O100"/>
  <c r="O98"/>
  <c r="O96"/>
  <c r="O94"/>
  <c r="O92"/>
  <c r="O90"/>
  <c r="O88"/>
  <c r="O86"/>
  <c r="O84"/>
  <c r="O82"/>
  <c r="O80"/>
  <c r="O78"/>
  <c r="O76"/>
  <c r="O74"/>
  <c r="O72"/>
  <c r="O70"/>
  <c r="O68"/>
  <c r="O66"/>
  <c r="O64"/>
  <c r="O62"/>
  <c r="O60"/>
  <c r="O58"/>
  <c r="O56"/>
  <c r="O54"/>
  <c r="O52"/>
  <c r="O50"/>
  <c r="O48"/>
  <c r="O46"/>
  <c r="O44"/>
  <c r="O42"/>
  <c r="O40"/>
  <c r="O38"/>
  <c r="O36"/>
  <c r="N23" i="13"/>
  <c r="N24" s="1"/>
  <c r="O7" i="11"/>
  <c r="N24"/>
  <c r="O24" s="1"/>
  <c r="O25"/>
  <c r="O20"/>
  <c r="N27"/>
  <c r="O27" s="1"/>
  <c r="N23"/>
  <c r="N29" l="1"/>
  <c r="N118" i="8"/>
  <c r="O118"/>
  <c r="O123" s="1"/>
  <c r="O23" i="13"/>
  <c r="O24" s="1"/>
  <c r="M123" i="8"/>
  <c r="N123"/>
  <c r="N32" i="2"/>
  <c r="N36" i="5"/>
  <c r="O6"/>
  <c r="O36" s="1"/>
  <c r="O32" i="2"/>
  <c r="O23" i="11"/>
  <c r="O29" s="1"/>
</calcChain>
</file>

<file path=xl/sharedStrings.xml><?xml version="1.0" encoding="utf-8"?>
<sst xmlns="http://schemas.openxmlformats.org/spreadsheetml/2006/main" count="962" uniqueCount="400">
  <si>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</si>
  <si>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</si>
  <si>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</si>
  <si>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</si>
  <si>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</si>
  <si>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</si>
  <si>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</si>
  <si>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</si>
  <si>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</si>
  <si>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</si>
  <si>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</si>
  <si>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</si>
  <si>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</si>
  <si>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</si>
  <si>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</si>
  <si>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</si>
  <si>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</si>
  <si>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</si>
  <si>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</si>
  <si>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</si>
  <si>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</si>
  <si>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</si>
  <si>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</si>
  <si>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</si>
  <si>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</si>
  <si>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</si>
  <si>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</si>
  <si>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</si>
  <si>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</si>
  <si>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</si>
  <si>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</si>
  <si>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</si>
  <si>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10/1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</si>
  <si>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</si>
  <si>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</si>
  <si>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</si>
  <si>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</si>
  <si>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</si>
  <si>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</si>
  <si>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</si>
  <si>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</si>
  <si>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</si>
  <si>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</si>
  <si>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</si>
  <si>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</si>
  <si>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</si>
  <si>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</si>
  <si>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</si>
  <si>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</si>
  <si>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</si>
  <si>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 xml:space="preserve">VRSTA BLAGA                                             </t>
  </si>
  <si>
    <t>OCENJENA KOLIČINA</t>
  </si>
  <si>
    <t>ENOTA MERE</t>
  </si>
  <si>
    <t>1.</t>
  </si>
  <si>
    <t>KG</t>
  </si>
  <si>
    <t>1 KG</t>
  </si>
  <si>
    <t>2.</t>
  </si>
  <si>
    <t>3.</t>
  </si>
  <si>
    <t>4.</t>
  </si>
  <si>
    <t>5.</t>
  </si>
  <si>
    <t>PAK</t>
  </si>
  <si>
    <t>6.</t>
  </si>
  <si>
    <t>7.</t>
  </si>
  <si>
    <t>8.</t>
  </si>
  <si>
    <t>9.</t>
  </si>
  <si>
    <t>10.</t>
  </si>
  <si>
    <t>11.</t>
  </si>
  <si>
    <t>12.</t>
  </si>
  <si>
    <t xml:space="preserve">ZAP. ŠT. </t>
  </si>
  <si>
    <t>13.</t>
  </si>
  <si>
    <t>SKUPAJ</t>
  </si>
  <si>
    <t>/</t>
  </si>
  <si>
    <t>KOM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</si>
  <si>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</si>
  <si>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</si>
  <si>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</si>
  <si>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</si>
  <si>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</si>
  <si>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</si>
  <si>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</si>
  <si>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</si>
  <si>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</si>
  <si>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</si>
  <si>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</si>
  <si>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</si>
  <si>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</si>
  <si>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</si>
  <si>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</si>
  <si>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</si>
  <si>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</si>
  <si>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</si>
  <si>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</si>
  <si>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</si>
  <si>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</si>
  <si>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</si>
  <si>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</si>
  <si>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</si>
  <si>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</si>
  <si>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</si>
  <si>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</si>
  <si>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</si>
  <si>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</si>
  <si>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</si>
  <si>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</si>
  <si>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</si>
  <si>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</si>
  <si>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</si>
  <si>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500 G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</si>
  <si>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</si>
  <si>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</si>
  <si>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</si>
  <si>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</si>
  <si>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</si>
  <si>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</si>
  <si>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</si>
  <si>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</si>
  <si>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</si>
  <si>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</si>
  <si>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</si>
  <si>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</si>
  <si>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1 L</t>
  </si>
  <si>
    <t>1,5 L</t>
  </si>
  <si>
    <t>0,5 L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</si>
  <si>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</si>
  <si>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</si>
  <si>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</si>
  <si>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</si>
  <si>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</si>
  <si>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</si>
  <si>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</si>
  <si>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</si>
  <si>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</si>
  <si>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Datum:</t>
  </si>
  <si>
    <t>Podpis:</t>
  </si>
  <si>
    <t>EKOLOŠKA PRIDELAVA (označi z "X")</t>
  </si>
  <si>
    <t>1. SKLOP: MLEKO IN MLEČNI IZDELKI</t>
  </si>
  <si>
    <t>BLAGOVNA ZNAMKA</t>
  </si>
  <si>
    <t>GRAMATURA, VOLUMEN PONUJENEGA ŽIVILA</t>
  </si>
  <si>
    <t>2. SKLOP: SADNI SOTOKI, NEKTARJI, SADNI SIRUPI IN OSTALE PIJAČE</t>
  </si>
  <si>
    <t>3. SKLOP: OSTALO PREHRAMBENO BLAGO</t>
  </si>
  <si>
    <t>4. SKLOP: ZAMRZNJEN PROGRAM - RIBE, SADJE IN ZELENJAVA</t>
  </si>
  <si>
    <t>SKUPINA 5 A:  DIETNA ŽIVILA</t>
  </si>
  <si>
    <t>CENA / ENOTO BREZ DDV (EUR)</t>
  </si>
  <si>
    <t>DAVEK / ENOTO (EUR)</t>
  </si>
  <si>
    <t>7 = 5+6</t>
  </si>
  <si>
    <t>PRERAČUNANA CENA BREZ DDV ZA OCENJENO KOLIČINO (EUR)</t>
  </si>
  <si>
    <t>PRERAČUNANA CENA Z DDV ZA OCENJENO KOLIČINO (EUR)</t>
  </si>
  <si>
    <t xml:space="preserve">PRERAČUNAN DAVEK ZA OVENJENO KOLIČINO (EUR) </t>
  </si>
  <si>
    <t>13 = 10*3</t>
  </si>
  <si>
    <t>12 = 10+11</t>
  </si>
  <si>
    <t>14 = 11*3</t>
  </si>
  <si>
    <t>15 = 13+14</t>
  </si>
  <si>
    <t>KONČNA CENA / ENOTO (EUR)</t>
  </si>
  <si>
    <t>LEGENDA</t>
  </si>
  <si>
    <t>Stolpec 9: ponudnik vpiše gramaturo ali volumen ponujene enote živila, ki pa mora ustrezati zahtevam iz določil v stolpcu 2.</t>
  </si>
  <si>
    <t>Stolpec 8: ponudnik obvezno vpiše blagovno ali trgovinsko znamko ponujenega izdelka (živila).</t>
  </si>
  <si>
    <t>Stolpec 7: vsota vrednosti iz stolpca 5 in 6.</t>
  </si>
  <si>
    <t xml:space="preserve">Stolpec 6: ponudnik vpiše DDV na enoto (EUR) za pakiranje (težo, volumen), ki ga ponuja. </t>
  </si>
  <si>
    <t>Stolpec 5: ponudnik vpiše ceno na enoto brez DDV (EUR) za pakiranje (težo, volumen), ki ga ponuja in mora ustrezati zahtevam iz določil v stolpcu 2.</t>
  </si>
  <si>
    <t>Stolpec 11: ponudnik vpiše DDV na enoto mere (preračunano ceno) (EUR)</t>
  </si>
  <si>
    <t>Stolpec 12: vsota vrednosti iz stolpca 10 in 11</t>
  </si>
  <si>
    <t>Stolpec 13: zmnožek vrednosti iz stolpca 3 in 10</t>
  </si>
  <si>
    <t>Stolpec 14: vrednost DDV (EUR) iz osnove v stolpcu 13</t>
  </si>
  <si>
    <t>Stolpec 15: vsota vrednosti iz stolpca 13 in 14</t>
  </si>
  <si>
    <t>Stolpec 16: Ponudnik označi z "X", če ponuja ekološko živilo in zanj za obrazcem priloži kopijo certifikata</t>
  </si>
  <si>
    <t>Ponudnik vpiše cene na dve decimalni mesti natančno!</t>
  </si>
  <si>
    <t>Ponudnik mora v skladu z zahtevami izpolniti vsa sivo obarvana polja.</t>
  </si>
  <si>
    <r>
      <t xml:space="preserve">ENOTA </t>
    </r>
    <r>
      <rPr>
        <b/>
        <u/>
        <sz val="6"/>
        <rFont val="Arial Narrow"/>
        <family val="2"/>
        <charset val="238"/>
      </rPr>
      <t>MERE</t>
    </r>
  </si>
  <si>
    <r>
      <t xml:space="preserve">PRERAČUNANA CENA NA ENOTO </t>
    </r>
    <r>
      <rPr>
        <b/>
        <u/>
        <sz val="6"/>
        <rFont val="Arial Narrow"/>
        <family val="2"/>
        <charset val="238"/>
      </rPr>
      <t>MERE</t>
    </r>
    <r>
      <rPr>
        <b/>
        <sz val="6"/>
        <rFont val="Arial Narrow"/>
        <family val="2"/>
        <charset val="238"/>
      </rPr>
      <t xml:space="preserve"> BREZ DDV (EUR)</t>
    </r>
  </si>
  <si>
    <r>
      <t xml:space="preserve">DAVEK NA ENOTO </t>
    </r>
    <r>
      <rPr>
        <b/>
        <u/>
        <sz val="6"/>
        <rFont val="Arial Narrow"/>
        <family val="2"/>
        <charset val="238"/>
      </rPr>
      <t xml:space="preserve">MERE </t>
    </r>
    <r>
      <rPr>
        <b/>
        <sz val="6"/>
        <rFont val="Arial Narrow"/>
        <family val="2"/>
        <charset val="238"/>
      </rPr>
      <t>(EUR)</t>
    </r>
  </si>
  <si>
    <r>
      <t xml:space="preserve">PRERAČUNANA CENA NA ENOTO </t>
    </r>
    <r>
      <rPr>
        <b/>
        <u/>
        <sz val="6"/>
        <rFont val="Arial Narrow"/>
        <family val="2"/>
        <charset val="238"/>
      </rPr>
      <t>MERE</t>
    </r>
    <r>
      <rPr>
        <b/>
        <sz val="6"/>
        <rFont val="Arial Narrow"/>
        <family val="2"/>
        <charset val="238"/>
      </rPr>
      <t xml:space="preserve"> Z DDV (EUR)</t>
    </r>
  </si>
  <si>
    <r>
      <t>PASTERIZIRANO MLEKO</t>
    </r>
    <r>
      <rPr>
        <sz val="6"/>
        <rFont val="Arial Narrow"/>
        <family val="2"/>
        <charset val="238"/>
      </rPr>
      <t xml:space="preserve">, 3,5% mm, pakiranje v PE embalaži od 10l - 15l                                      </t>
    </r>
  </si>
  <si>
    <r>
      <t>PASTERIZIRANO MLEKO</t>
    </r>
    <r>
      <rPr>
        <sz val="6"/>
        <rFont val="Arial Narrow"/>
        <family val="2"/>
        <charset val="238"/>
      </rPr>
      <t>, 3,5% mm, tetra brick ali pd. embalaža, 1/1</t>
    </r>
  </si>
  <si>
    <r>
      <t>STERILIZIRANO MLEKO</t>
    </r>
    <r>
      <rPr>
        <sz val="6"/>
        <rFont val="Arial Narrow"/>
        <family val="2"/>
        <charset val="238"/>
      </rPr>
      <t>, 3,5% mm, tetra brick ali pd. embalaža, 1/1</t>
    </r>
  </si>
  <si>
    <r>
      <t>KISLO MLEKO</t>
    </r>
    <r>
      <rPr>
        <sz val="6"/>
        <rFont val="Arial Narrow"/>
        <family val="2"/>
        <charset val="238"/>
      </rPr>
      <t>, 3,2 mm, pakiranje lonček od 150g - 180g</t>
    </r>
  </si>
  <si>
    <r>
      <t>MLEČNI PUDING VANILIJA, pakirano</t>
    </r>
    <r>
      <rPr>
        <sz val="6"/>
        <rFont val="Arial Narrow"/>
        <family val="2"/>
        <charset val="238"/>
      </rPr>
      <t xml:space="preserve"> od 125g - 150g</t>
    </r>
  </si>
  <si>
    <r>
      <t xml:space="preserve">MLEČNI PUDING ČOKOLADA, </t>
    </r>
    <r>
      <rPr>
        <sz val="6"/>
        <rFont val="Arial Narrow"/>
        <family val="2"/>
        <charset val="238"/>
      </rPr>
      <t>lonček od 125g - 150g</t>
    </r>
  </si>
  <si>
    <r>
      <t xml:space="preserve">SLADKA PASTERIZIRANA SMETANA, </t>
    </r>
    <r>
      <rPr>
        <sz val="6"/>
        <rFont val="Arial Narrow"/>
        <family val="2"/>
        <charset val="238"/>
      </rPr>
      <t>pakirano po 250ml</t>
    </r>
  </si>
  <si>
    <r>
      <t>SUROVO MASLO</t>
    </r>
    <r>
      <rPr>
        <sz val="6"/>
        <rFont val="Arial Narrow"/>
        <family val="2"/>
        <charset val="238"/>
      </rPr>
      <t>, 1. vrste, pakirano po 250g</t>
    </r>
  </si>
  <si>
    <r>
      <t xml:space="preserve">SIR, RIBANI, </t>
    </r>
    <r>
      <rPr>
        <sz val="6"/>
        <rFont val="Arial Narrow"/>
        <family val="2"/>
        <charset val="238"/>
      </rPr>
      <t>pakirano do 0,5kg</t>
    </r>
  </si>
  <si>
    <t>Stolpec 5: ponudnik vpiše ceno na enoto brez DDV (EUR) za pakiranje (volumen), ki ga ponuja in mora ustrezati zahtevam iz določil v stolpcu 2.</t>
  </si>
  <si>
    <t xml:space="preserve">Stolpec 6: ponudnik vpiše DDV na enoto (EUR) za pakiranje (volumen), ki ga ponuja. </t>
  </si>
  <si>
    <t>Stolpec 9: ponudnik vpiše volumen ponujene enote živila, ki pa mora ustrezati zahtevam iz določil v stolpcu 2.</t>
  </si>
  <si>
    <r>
      <t>JABOLČNI SOK</t>
    </r>
    <r>
      <rPr>
        <sz val="6"/>
        <rFont val="Arial Narrow"/>
        <family val="2"/>
        <charset val="238"/>
      </rPr>
      <t>, 100%, brez dodanega sladkorja, brez aditivov in konzervansov, pakiran po 1 liter</t>
    </r>
  </si>
  <si>
    <r>
      <t>POMARANČNI SOK</t>
    </r>
    <r>
      <rPr>
        <sz val="6"/>
        <rFont val="Arial Narrow"/>
        <family val="2"/>
        <charset val="238"/>
      </rPr>
      <t>, 100%, brez dodanega sladkorja, brez aditivov in konzervansov, pakiran po 1 liter</t>
    </r>
  </si>
  <si>
    <r>
      <t>SADNI NEKTAR, BOROVNICA</t>
    </r>
    <r>
      <rPr>
        <sz val="6"/>
        <rFont val="Arial Narrow"/>
        <family val="2"/>
        <charset val="238"/>
      </rPr>
      <t>, brez konzervansov umetnih sladil in barvil, 30-50% sadni delež, pakiran po 1 l</t>
    </r>
  </si>
  <si>
    <r>
      <t xml:space="preserve">VODA, </t>
    </r>
    <r>
      <rPr>
        <sz val="6"/>
        <rFont val="Arial Narrow"/>
        <family val="2"/>
        <charset val="238"/>
      </rPr>
      <t>naravna, negazirana, pakirana po 1,5 litra</t>
    </r>
  </si>
  <si>
    <r>
      <t xml:space="preserve">VODA, </t>
    </r>
    <r>
      <rPr>
        <sz val="6"/>
        <rFont val="Arial Narrow"/>
        <family val="2"/>
        <charset val="238"/>
      </rPr>
      <t>naravna, negazirana, pakirana po 0,5 litra</t>
    </r>
  </si>
  <si>
    <r>
      <t>SADNI SIRUP, borovnice</t>
    </r>
    <r>
      <rPr>
        <sz val="6"/>
        <rFont val="Arial Narrow"/>
        <family val="2"/>
        <charset val="238"/>
      </rPr>
      <t>, za redčenje, brez konzervansov, barvil in umetnih barvil, pakirano po 1 l - 3l</t>
    </r>
  </si>
  <si>
    <r>
      <t>SADNI SIRUP, pomaranča</t>
    </r>
    <r>
      <rPr>
        <sz val="6"/>
        <rFont val="Arial Narrow"/>
        <family val="2"/>
        <charset val="238"/>
      </rPr>
      <t>, za redčenje, brez konzervansov, barvil in umetnih barvil, pakirano po 1 l - 3l</t>
    </r>
  </si>
  <si>
    <t xml:space="preserve">Žig: </t>
  </si>
  <si>
    <r>
      <t>ZELIŠČNI oz. OTROŠKI ČAJ V filtru</t>
    </r>
    <r>
      <rPr>
        <sz val="6"/>
        <rFont val="Arial Narrow"/>
        <family val="2"/>
        <charset val="238"/>
      </rPr>
      <t>, pakiran po 30g - 45g</t>
    </r>
  </si>
  <si>
    <r>
      <t>BAZILIKA V KOZARČKU</t>
    </r>
    <r>
      <rPr>
        <sz val="6"/>
        <rFont val="Arial Narrow"/>
        <family val="2"/>
        <charset val="238"/>
      </rPr>
      <t>, pakirana do 25g</t>
    </r>
  </si>
  <si>
    <r>
      <t>LOVOR, SUHI LISTI V VREČKI</t>
    </r>
    <r>
      <rPr>
        <sz val="6"/>
        <rFont val="Arial Narrow"/>
        <family val="2"/>
        <charset val="238"/>
      </rPr>
      <t>, pakiran od 100g</t>
    </r>
  </si>
  <si>
    <r>
      <t>MAJARON v kozarčku</t>
    </r>
    <r>
      <rPr>
        <sz val="6"/>
        <rFont val="Arial Narrow"/>
        <family val="2"/>
        <charset val="238"/>
      </rPr>
      <t>, pakiran do 25g</t>
    </r>
  </si>
  <si>
    <r>
      <t>ROŽMARIN V KOZARČKU</t>
    </r>
    <r>
      <rPr>
        <sz val="6"/>
        <rFont val="Arial Narrow"/>
        <family val="2"/>
        <charset val="238"/>
      </rPr>
      <t>, pakiran do 25g</t>
    </r>
  </si>
  <si>
    <r>
      <t>TIMIJAN V KOZARČKU</t>
    </r>
    <r>
      <rPr>
        <sz val="6"/>
        <rFont val="Arial Narrow"/>
        <family val="2"/>
        <charset val="238"/>
      </rPr>
      <t>, pakiran do 25g</t>
    </r>
  </si>
  <si>
    <r>
      <t>ORIGANO V KOZARČKU</t>
    </r>
    <r>
      <rPr>
        <sz val="6"/>
        <rFont val="Arial Narrow"/>
        <family val="2"/>
        <charset val="238"/>
      </rPr>
      <t>, pakiran do 25g</t>
    </r>
  </si>
  <si>
    <r>
      <t>CIMET V KOZARČKU</t>
    </r>
    <r>
      <rPr>
        <sz val="6"/>
        <rFont val="Arial Narrow"/>
        <family val="2"/>
        <charset val="238"/>
      </rPr>
      <t>, mleti, do 50g</t>
    </r>
  </si>
  <si>
    <r>
      <t>ČESEN V KOZARČKU</t>
    </r>
    <r>
      <rPr>
        <sz val="6"/>
        <rFont val="Arial Narrow"/>
        <family val="2"/>
        <charset val="238"/>
      </rPr>
      <t>, grobo mleti, pakiran do 100g</t>
    </r>
  </si>
  <si>
    <r>
      <t>KLINČKI V KOZARČKU</t>
    </r>
    <r>
      <rPr>
        <sz val="6"/>
        <rFont val="Arial Narrow"/>
        <family val="2"/>
        <charset val="238"/>
      </rPr>
      <t>, do 25g</t>
    </r>
  </si>
  <si>
    <r>
      <t>KUMINA</t>
    </r>
    <r>
      <rPr>
        <sz val="6"/>
        <rFont val="Arial Narrow"/>
        <family val="2"/>
        <charset val="238"/>
      </rPr>
      <t>, mleta, do 50g</t>
    </r>
  </si>
  <si>
    <r>
      <t>POPER</t>
    </r>
    <r>
      <rPr>
        <sz val="6"/>
        <rFont val="Arial Narrow"/>
        <family val="2"/>
        <charset val="238"/>
      </rPr>
      <t xml:space="preserve">, črni, mleti, pakiran do 100g </t>
    </r>
  </si>
  <si>
    <r>
      <t>MUŠKATNI OREŠČEK V KOZARČKU</t>
    </r>
    <r>
      <rPr>
        <sz val="6"/>
        <rFont val="Arial Narrow"/>
        <family val="2"/>
        <charset val="238"/>
      </rPr>
      <t>, mleti, pakiran do 50g</t>
    </r>
  </si>
  <si>
    <r>
      <t>PAPRIKA</t>
    </r>
    <r>
      <rPr>
        <sz val="6"/>
        <rFont val="Arial Narrow"/>
        <family val="2"/>
        <charset val="238"/>
      </rPr>
      <t>, sladka, mleta, rdeča, pakirana do 100g</t>
    </r>
  </si>
  <si>
    <r>
      <t>AJVAR</t>
    </r>
    <r>
      <rPr>
        <sz val="6"/>
        <rFont val="Arial Narrow"/>
        <family val="2"/>
        <charset val="238"/>
      </rPr>
      <t>, nepekoč, pasteriziran, pakiran do 1000g</t>
    </r>
  </si>
  <si>
    <r>
      <t>GORČICA</t>
    </r>
    <r>
      <rPr>
        <sz val="6"/>
        <rFont val="Arial Narrow"/>
        <family val="2"/>
        <charset val="238"/>
      </rPr>
      <t>, delikatesna, pakirana do 600g</t>
    </r>
  </si>
  <si>
    <r>
      <t>KISLE KUMARICE</t>
    </r>
    <r>
      <rPr>
        <sz val="6"/>
        <rFont val="Arial Narrow"/>
        <family val="2"/>
        <charset val="238"/>
      </rPr>
      <t>, pakirane do 1000g</t>
    </r>
  </si>
  <si>
    <r>
      <t>FILE PAPRIKE V KISU</t>
    </r>
    <r>
      <rPr>
        <sz val="6"/>
        <rFont val="Arial Narrow"/>
        <family val="2"/>
        <charset val="238"/>
      </rPr>
      <t>, pakirano do 1000g</t>
    </r>
  </si>
  <si>
    <r>
      <t>RDEČA PESA V KISU</t>
    </r>
    <r>
      <rPr>
        <sz val="6"/>
        <rFont val="Arial Narrow"/>
        <family val="2"/>
        <charset val="238"/>
      </rPr>
      <t>, pakirana do 1000g</t>
    </r>
  </si>
  <si>
    <r>
      <t>MLADA SLADKA KORUZA</t>
    </r>
    <r>
      <rPr>
        <sz val="6"/>
        <rFont val="Arial Narrow"/>
        <family val="2"/>
        <charset val="238"/>
      </rPr>
      <t>, zrnje, v slanici, pakirano do 680 g</t>
    </r>
  </si>
  <si>
    <r>
      <t>PARADIŽNIKOV KONCENTRAT</t>
    </r>
    <r>
      <rPr>
        <sz val="6"/>
        <rFont val="Arial Narrow"/>
        <family val="2"/>
        <charset val="238"/>
      </rPr>
      <t>, pakirana do 700g</t>
    </r>
  </si>
  <si>
    <r>
      <t>PARADIŽNIK, PELATI</t>
    </r>
    <r>
      <rPr>
        <sz val="6"/>
        <rFont val="Arial Narrow"/>
        <family val="2"/>
        <charset val="238"/>
      </rPr>
      <t>, pakiran do 800g</t>
    </r>
  </si>
  <si>
    <r>
      <t xml:space="preserve">OLIVE, </t>
    </r>
    <r>
      <rPr>
        <sz val="6"/>
        <rFont val="Arial Narrow"/>
        <family val="2"/>
        <charset val="238"/>
      </rPr>
      <t>brez koščic, konzervirane, pakirane do 500g</t>
    </r>
  </si>
  <si>
    <r>
      <t xml:space="preserve">TUNA v oljčnem olju, </t>
    </r>
    <r>
      <rPr>
        <sz val="6"/>
        <rFont val="Arial Narrow"/>
        <family val="2"/>
        <charset val="238"/>
      </rPr>
      <t>večje</t>
    </r>
    <r>
      <rPr>
        <b/>
        <sz val="6"/>
        <rFont val="Arial Narrow"/>
        <family val="2"/>
        <charset val="238"/>
      </rPr>
      <t xml:space="preserve"> </t>
    </r>
    <r>
      <rPr>
        <sz val="6"/>
        <rFont val="Arial Narrow"/>
        <family val="2"/>
        <charset val="238"/>
      </rPr>
      <t>pakiranje, do 2000g</t>
    </r>
  </si>
  <si>
    <r>
      <t xml:space="preserve">TUNA v oljčnem olju, </t>
    </r>
    <r>
      <rPr>
        <sz val="6"/>
        <rFont val="Arial Narrow"/>
        <family val="2"/>
        <charset val="238"/>
      </rPr>
      <t>pakirana do 100g</t>
    </r>
  </si>
  <si>
    <r>
      <rPr>
        <b/>
        <sz val="6"/>
        <rFont val="Arial Narrow"/>
        <family val="2"/>
        <charset val="238"/>
      </rPr>
      <t>ČOKOLADNO-LEŠNIKOV NAMAZ</t>
    </r>
    <r>
      <rPr>
        <sz val="6"/>
        <rFont val="Arial Narrow"/>
        <family val="2"/>
        <charset val="238"/>
      </rPr>
      <t>, pakiran do 1000g</t>
    </r>
  </si>
  <si>
    <r>
      <t>MARMELADA, JAGODA</t>
    </r>
    <r>
      <rPr>
        <sz val="6"/>
        <rFont val="Arial Narrow"/>
        <family val="2"/>
        <charset val="238"/>
      </rPr>
      <t>, pakirana do 1000g</t>
    </r>
  </si>
  <si>
    <r>
      <t>MARMELADA, MARELICA</t>
    </r>
    <r>
      <rPr>
        <sz val="6"/>
        <rFont val="Arial Narrow"/>
        <family val="2"/>
        <charset val="238"/>
      </rPr>
      <t>, pakirana do 1000g</t>
    </r>
  </si>
  <si>
    <r>
      <t>MARMELADA, SLIVA</t>
    </r>
    <r>
      <rPr>
        <sz val="6"/>
        <rFont val="Arial Narrow"/>
        <family val="2"/>
        <charset val="238"/>
      </rPr>
      <t>, pakirana do 1000g</t>
    </r>
  </si>
  <si>
    <r>
      <t>MARMELADA, MEŠANA</t>
    </r>
    <r>
      <rPr>
        <sz val="6"/>
        <rFont val="Arial Narrow"/>
        <family val="2"/>
        <charset val="238"/>
      </rPr>
      <t>, pakirana do 1000g</t>
    </r>
  </si>
  <si>
    <r>
      <t xml:space="preserve">DŽEM MARELICA, </t>
    </r>
    <r>
      <rPr>
        <sz val="6"/>
        <rFont val="Arial Narrow"/>
        <family val="2"/>
        <charset val="238"/>
      </rPr>
      <t>s koščki sadja, pakiran do 500g</t>
    </r>
  </si>
  <si>
    <r>
      <t xml:space="preserve">DŽEM JAGODA, </t>
    </r>
    <r>
      <rPr>
        <sz val="6"/>
        <rFont val="Arial Narrow"/>
        <family val="2"/>
        <charset val="238"/>
      </rPr>
      <t>s koščki sadja, pakiran do 500g</t>
    </r>
  </si>
  <si>
    <r>
      <t>BRESKOV KOMPOT</t>
    </r>
    <r>
      <rPr>
        <sz val="6"/>
        <rFont val="Arial Narrow"/>
        <family val="2"/>
        <charset val="238"/>
      </rPr>
      <t>, pakiran do 1000g</t>
    </r>
  </si>
  <si>
    <r>
      <t>HRUŠKOV KOMPOT</t>
    </r>
    <r>
      <rPr>
        <sz val="6"/>
        <rFont val="Arial Narrow"/>
        <family val="2"/>
        <charset val="238"/>
      </rPr>
      <t>, pakiran do  1000g</t>
    </r>
  </si>
  <si>
    <r>
      <t>SADNA SOLATA</t>
    </r>
    <r>
      <rPr>
        <sz val="6"/>
        <rFont val="Arial Narrow"/>
        <family val="2"/>
        <charset val="238"/>
      </rPr>
      <t>, pakirana do 1000g</t>
    </r>
  </si>
  <si>
    <r>
      <t>VIŠNJEV KOMPOT</t>
    </r>
    <r>
      <rPr>
        <sz val="6"/>
        <rFont val="Arial Narrow"/>
        <family val="2"/>
        <charset val="238"/>
      </rPr>
      <t>, pakiran do 1000g</t>
    </r>
  </si>
  <si>
    <r>
      <t>ANANASOV KOMPOT</t>
    </r>
    <r>
      <rPr>
        <sz val="6"/>
        <rFont val="Arial Narrow"/>
        <family val="2"/>
        <charset val="238"/>
      </rPr>
      <t>, koščki, pakiran do 1000g</t>
    </r>
  </si>
  <si>
    <r>
      <t>RIŽ</t>
    </r>
    <r>
      <rPr>
        <sz val="6"/>
        <rFont val="Arial Narrow"/>
        <family val="2"/>
        <charset val="238"/>
      </rPr>
      <t>, dolgozrnati, pakiran do 1kg</t>
    </r>
  </si>
  <si>
    <r>
      <t>RIŽ</t>
    </r>
    <r>
      <rPr>
        <sz val="6"/>
        <rFont val="Arial Narrow"/>
        <family val="2"/>
        <charset val="238"/>
      </rPr>
      <t>, oluščen, rjav, nepoliran, pakiran do 1kg</t>
    </r>
  </si>
  <si>
    <r>
      <t>RIŽ</t>
    </r>
    <r>
      <rPr>
        <sz val="6"/>
        <rFont val="Arial Narrow"/>
        <family val="2"/>
        <charset val="238"/>
      </rPr>
      <t>, parboiled, pakiran do 1kg</t>
    </r>
  </si>
  <si>
    <r>
      <t>JEŠPRENJ</t>
    </r>
    <r>
      <rPr>
        <sz val="6"/>
        <rFont val="Arial Narrow"/>
        <family val="2"/>
        <charset val="238"/>
      </rPr>
      <t>, oluščen ječmen, pakiran do 1kg</t>
    </r>
  </si>
  <si>
    <r>
      <t>PROSENA KAŠA</t>
    </r>
    <r>
      <rPr>
        <sz val="6"/>
        <rFont val="Arial Narrow"/>
        <family val="2"/>
        <charset val="238"/>
      </rPr>
      <t>, pakirana do 1kg</t>
    </r>
  </si>
  <si>
    <r>
      <t>KORUZNI KOSMIČI</t>
    </r>
    <r>
      <rPr>
        <sz val="6"/>
        <rFont val="Arial Narrow"/>
        <family val="2"/>
        <charset val="238"/>
      </rPr>
      <t>, CORN FLAKES ali enakovredno, pakirano do 500g</t>
    </r>
  </si>
  <si>
    <r>
      <t>OVSENI KOSMIČI</t>
    </r>
    <r>
      <rPr>
        <sz val="6"/>
        <rFont val="Arial Narrow"/>
        <family val="2"/>
        <charset val="238"/>
      </rPr>
      <t>, pakirani do 1kg</t>
    </r>
  </si>
  <si>
    <r>
      <t>RŽENI KOSMIČI</t>
    </r>
    <r>
      <rPr>
        <sz val="6"/>
        <rFont val="Arial Narrow"/>
        <family val="2"/>
        <charset val="238"/>
      </rPr>
      <t>, pakirani do 0,5kg</t>
    </r>
  </si>
  <si>
    <r>
      <t>PŠENIČNI KOSMIČI</t>
    </r>
    <r>
      <rPr>
        <sz val="6"/>
        <rFont val="Arial Narrow"/>
        <family val="2"/>
        <charset val="238"/>
      </rPr>
      <t>, pakirani do 0,5kg</t>
    </r>
  </si>
  <si>
    <r>
      <t>ŽITNI KOSMIČI S ČOKOLADO</t>
    </r>
    <r>
      <rPr>
        <sz val="6"/>
        <rFont val="Arial Narrow"/>
        <family val="2"/>
        <charset val="238"/>
      </rPr>
      <t>, okrogli, CHOCKO POPS ali enakovredno, pakirani do 1000g</t>
    </r>
  </si>
  <si>
    <r>
      <t>PSENIČNI ZDROB</t>
    </r>
    <r>
      <rPr>
        <sz val="6"/>
        <rFont val="Arial Narrow"/>
        <family val="2"/>
        <charset val="238"/>
      </rPr>
      <t>, pakiran do 1kg</t>
    </r>
  </si>
  <si>
    <r>
      <t>MOKA</t>
    </r>
    <r>
      <rPr>
        <sz val="6"/>
        <rFont val="Arial Narrow"/>
        <family val="2"/>
        <charset val="238"/>
      </rPr>
      <t xml:space="preserve"> </t>
    </r>
    <r>
      <rPr>
        <b/>
        <sz val="6"/>
        <rFont val="Arial Narrow"/>
        <family val="2"/>
        <charset val="238"/>
      </rPr>
      <t>PŠENIČNA</t>
    </r>
    <r>
      <rPr>
        <sz val="6"/>
        <rFont val="Arial Narrow"/>
        <family val="2"/>
        <charset val="238"/>
      </rPr>
      <t>, TIP 500, pakirana do 1kg</t>
    </r>
  </si>
  <si>
    <r>
      <t>MOKA PŠENIČNA</t>
    </r>
    <r>
      <rPr>
        <sz val="6"/>
        <rFont val="Arial Narrow"/>
        <family val="2"/>
        <charset val="238"/>
      </rPr>
      <t>, ostra, TIP 400, pakirana do 1kg</t>
    </r>
  </si>
  <si>
    <r>
      <t>MOKA</t>
    </r>
    <r>
      <rPr>
        <sz val="6"/>
        <rFont val="Arial Narrow"/>
        <family val="2"/>
        <charset val="238"/>
      </rPr>
      <t xml:space="preserve"> </t>
    </r>
    <r>
      <rPr>
        <b/>
        <sz val="6"/>
        <rFont val="Arial Narrow"/>
        <family val="2"/>
        <charset val="238"/>
      </rPr>
      <t>PŠENIČNA</t>
    </r>
    <r>
      <rPr>
        <sz val="6"/>
        <rFont val="Arial Narrow"/>
        <family val="2"/>
        <charset val="238"/>
      </rPr>
      <t>, TIP 850, pakirana do 1 kg</t>
    </r>
  </si>
  <si>
    <r>
      <t>MOKA KORUZNA</t>
    </r>
    <r>
      <rPr>
        <sz val="6"/>
        <rFont val="Arial Narrow"/>
        <family val="2"/>
        <charset val="238"/>
      </rPr>
      <t>, pakirana do 1kg</t>
    </r>
  </si>
  <si>
    <r>
      <t>MOKA AJDOVA</t>
    </r>
    <r>
      <rPr>
        <sz val="6"/>
        <rFont val="Arial Narrow"/>
        <family val="2"/>
        <charset val="238"/>
      </rPr>
      <t>, pakirana do 1kg</t>
    </r>
  </si>
  <si>
    <r>
      <t>MOKA POLNOZRNATA</t>
    </r>
    <r>
      <rPr>
        <sz val="6"/>
        <rFont val="Arial Narrow"/>
        <family val="2"/>
        <charset val="238"/>
      </rPr>
      <t>, pakirana do 1kg</t>
    </r>
  </si>
  <si>
    <r>
      <t>DROBTINE</t>
    </r>
    <r>
      <rPr>
        <sz val="6"/>
        <rFont val="Arial Narrow"/>
        <family val="2"/>
        <charset val="238"/>
      </rPr>
      <t>, krušne, pakirane do 0,5 kg</t>
    </r>
  </si>
  <si>
    <r>
      <t>REZANCI ZA JUHO</t>
    </r>
    <r>
      <rPr>
        <sz val="6"/>
        <rFont val="Arial Narrow"/>
        <family val="2"/>
        <charset val="238"/>
      </rPr>
      <t>, jajčni, pakirani do 1 kg</t>
    </r>
  </si>
  <si>
    <r>
      <t>RIBANA KAŠA</t>
    </r>
    <r>
      <rPr>
        <sz val="6"/>
        <rFont val="Arial Narrow"/>
        <family val="2"/>
        <charset val="238"/>
      </rPr>
      <t>, pakirana do 0,5kg</t>
    </r>
  </si>
  <si>
    <r>
      <t>JAJČNE ZAKUHE, PIK AS ali podobno</t>
    </r>
    <r>
      <rPr>
        <sz val="6"/>
        <rFont val="Arial Narrow"/>
        <family val="2"/>
        <charset val="238"/>
      </rPr>
      <t>, pakirano do 1kg</t>
    </r>
  </si>
  <si>
    <r>
      <t>JAJČNE ZAKUHE, ZVEZDICE</t>
    </r>
    <r>
      <rPr>
        <sz val="6"/>
        <rFont val="Arial Narrow"/>
        <family val="2"/>
        <charset val="238"/>
      </rPr>
      <t>, pakirane do 1kg</t>
    </r>
  </si>
  <si>
    <r>
      <t>ŠPAGETI</t>
    </r>
    <r>
      <rPr>
        <sz val="6"/>
        <rFont val="Arial Narrow"/>
        <family val="2"/>
        <charset val="238"/>
      </rPr>
      <t>, jajčni, pakirani do 1kg</t>
    </r>
  </si>
  <si>
    <r>
      <t>TESTENINE</t>
    </r>
    <r>
      <rPr>
        <sz val="6"/>
        <rFont val="Arial Narrow"/>
        <family val="2"/>
        <charset val="238"/>
      </rPr>
      <t xml:space="preserve">, jajčne, </t>
    </r>
    <r>
      <rPr>
        <b/>
        <sz val="6"/>
        <rFont val="Arial Narrow"/>
        <family val="2"/>
        <charset val="238"/>
      </rPr>
      <t>POLŽKI</t>
    </r>
    <r>
      <rPr>
        <sz val="6"/>
        <rFont val="Arial Narrow"/>
        <family val="2"/>
        <charset val="238"/>
      </rPr>
      <t xml:space="preserve"> – večji, pakirani do 1kg</t>
    </r>
  </si>
  <si>
    <r>
      <t>TESTENINE</t>
    </r>
    <r>
      <rPr>
        <sz val="6"/>
        <rFont val="Arial Narrow"/>
        <family val="2"/>
        <charset val="238"/>
      </rPr>
      <t xml:space="preserve">, jajčni, </t>
    </r>
    <r>
      <rPr>
        <b/>
        <sz val="6"/>
        <rFont val="Arial Narrow"/>
        <family val="2"/>
        <charset val="238"/>
      </rPr>
      <t>POLŽKI</t>
    </r>
    <r>
      <rPr>
        <sz val="6"/>
        <rFont val="Arial Narrow"/>
        <family val="2"/>
        <charset val="238"/>
      </rPr>
      <t xml:space="preserve"> – drobni, pakirani do 1kg</t>
    </r>
  </si>
  <si>
    <r>
      <t>TESTENINE</t>
    </r>
    <r>
      <rPr>
        <sz val="6"/>
        <rFont val="Arial Narrow"/>
        <family val="2"/>
        <charset val="238"/>
      </rPr>
      <t xml:space="preserve">, jajčni, </t>
    </r>
    <r>
      <rPr>
        <b/>
        <sz val="6"/>
        <rFont val="Arial Narrow"/>
        <family val="2"/>
        <charset val="238"/>
      </rPr>
      <t>SVEDRI</t>
    </r>
    <r>
      <rPr>
        <sz val="6"/>
        <rFont val="Arial Narrow"/>
        <family val="2"/>
        <charset val="238"/>
      </rPr>
      <t>, pakirani do 1kg</t>
    </r>
  </si>
  <si>
    <r>
      <t>ŠIROKI REZANCI</t>
    </r>
    <r>
      <rPr>
        <sz val="6"/>
        <rFont val="Arial Narrow"/>
        <family val="2"/>
        <charset val="238"/>
      </rPr>
      <t>, jajčni, pakirani do 1kg</t>
    </r>
  </si>
  <si>
    <r>
      <t>VALOVITI ŠIROKI REZANCI</t>
    </r>
    <r>
      <rPr>
        <sz val="6"/>
        <rFont val="Arial Narrow"/>
        <family val="2"/>
        <charset val="238"/>
      </rPr>
      <t>, jajčni, pakirani do 1kg</t>
    </r>
  </si>
  <si>
    <r>
      <t>INSTANT POLENTA</t>
    </r>
    <r>
      <rPr>
        <sz val="6"/>
        <rFont val="Arial Narrow"/>
        <family val="2"/>
        <charset val="238"/>
      </rPr>
      <t>, pakirano do 0,5 kg</t>
    </r>
  </si>
  <si>
    <r>
      <t>KUS KUS</t>
    </r>
    <r>
      <rPr>
        <sz val="6"/>
        <rFont val="Arial Narrow"/>
        <family val="2"/>
        <charset val="238"/>
      </rPr>
      <t>, pakiran do 1kg</t>
    </r>
  </si>
  <si>
    <r>
      <t>VLIVANCI</t>
    </r>
    <r>
      <rPr>
        <sz val="6"/>
        <rFont val="Arial Narrow"/>
        <family val="2"/>
        <charset val="238"/>
      </rPr>
      <t>, pakirano do 1kg</t>
    </r>
  </si>
  <si>
    <r>
      <t>MLINCI</t>
    </r>
    <r>
      <rPr>
        <sz val="6"/>
        <rFont val="Arial Narrow"/>
        <family val="2"/>
        <charset val="238"/>
      </rPr>
      <t>, pakirano do 1kg</t>
    </r>
  </si>
  <si>
    <r>
      <t>RAVIOLI, MESNI</t>
    </r>
    <r>
      <rPr>
        <sz val="6"/>
        <rFont val="Arial Narrow"/>
        <family val="2"/>
        <charset val="238"/>
      </rPr>
      <t>, pakirani do 1kg</t>
    </r>
  </si>
  <si>
    <r>
      <t>TORTELINI, ŠPINAČNI</t>
    </r>
    <r>
      <rPr>
        <sz val="6"/>
        <rFont val="Arial Narrow"/>
        <family val="2"/>
        <charset val="238"/>
      </rPr>
      <t>, pakirani do 1kg</t>
    </r>
  </si>
  <si>
    <r>
      <t>TORTELINI, SIROVI</t>
    </r>
    <r>
      <rPr>
        <sz val="6"/>
        <rFont val="Arial Narrow"/>
        <family val="2"/>
        <charset val="238"/>
      </rPr>
      <t>, pakirani do 1kg</t>
    </r>
  </si>
  <si>
    <r>
      <t xml:space="preserve">TESTO, VLEČENO, </t>
    </r>
    <r>
      <rPr>
        <sz val="6"/>
        <rFont val="Arial Narrow"/>
        <family val="2"/>
        <charset val="238"/>
      </rPr>
      <t>sveže, pakirano do 1kg</t>
    </r>
  </si>
  <si>
    <r>
      <t>SLADKOR</t>
    </r>
    <r>
      <rPr>
        <sz val="6"/>
        <rFont val="Arial Narrow"/>
        <family val="2"/>
        <charset val="238"/>
      </rPr>
      <t>, beli, kristalni, pakiran do 1kg</t>
    </r>
  </si>
  <si>
    <r>
      <t>SLADKOR</t>
    </r>
    <r>
      <rPr>
        <sz val="6"/>
        <rFont val="Arial Narrow"/>
        <family val="2"/>
        <charset val="238"/>
      </rPr>
      <t>, rjavi, pakiran do 1kg</t>
    </r>
  </si>
  <si>
    <r>
      <t>SLADKOR</t>
    </r>
    <r>
      <rPr>
        <sz val="6"/>
        <rFont val="Arial Narrow"/>
        <family val="2"/>
        <charset val="238"/>
      </rPr>
      <t>, v prahu, pakiran do 500g</t>
    </r>
  </si>
  <si>
    <r>
      <t>KOKOSOVA MOKA</t>
    </r>
    <r>
      <rPr>
        <sz val="6"/>
        <rFont val="Arial Narrow"/>
        <family val="2"/>
        <charset val="238"/>
      </rPr>
      <t>, pakirana do 500g</t>
    </r>
  </si>
  <si>
    <r>
      <t>SOL</t>
    </r>
    <r>
      <rPr>
        <sz val="6"/>
        <rFont val="Arial Narrow"/>
        <family val="2"/>
        <charset val="238"/>
      </rPr>
      <t>, morska, jodirana, grobo mleta, pakirana do 1kg</t>
    </r>
  </si>
  <si>
    <r>
      <t>SOL</t>
    </r>
    <r>
      <rPr>
        <sz val="6"/>
        <rFont val="Arial Narrow"/>
        <family val="2"/>
        <charset val="238"/>
      </rPr>
      <t>, morska, jodirana, fino mleta, pakirana do 1kg</t>
    </r>
  </si>
  <si>
    <r>
      <t>GAZIRANA MINERALNA VODA</t>
    </r>
    <r>
      <rPr>
        <sz val="6"/>
        <rFont val="Arial Narrow"/>
        <family val="2"/>
        <charset val="238"/>
      </rPr>
      <t>, pakirana po 1,5 L</t>
    </r>
  </si>
  <si>
    <r>
      <t>KAKAO</t>
    </r>
    <r>
      <rPr>
        <sz val="6"/>
        <rFont val="Arial Narrow"/>
        <family val="2"/>
        <charset val="238"/>
      </rPr>
      <t>, instant kakavov napitek, kvaliteten,  Benquick ali podobno, pakiran do 1000g</t>
    </r>
  </si>
  <si>
    <r>
      <t>INSTANT MEŠANICA ZA PRIPRAVO BELE KAVE</t>
    </r>
    <r>
      <rPr>
        <sz val="6"/>
        <rFont val="Arial Narrow"/>
        <family val="2"/>
        <charset val="238"/>
      </rPr>
      <t>, Proja, Divka ali pd, pakirano do 500g</t>
    </r>
  </si>
  <si>
    <r>
      <t>KAVA</t>
    </r>
    <r>
      <rPr>
        <sz val="6"/>
        <rFont val="Arial Narrow"/>
        <family val="2"/>
        <charset val="238"/>
      </rPr>
      <t>, prava, črna, mleta, pakirana do 0,5kg</t>
    </r>
  </si>
  <si>
    <r>
      <t>ČOKOLADA, V PRAHU</t>
    </r>
    <r>
      <rPr>
        <sz val="6"/>
        <rFont val="Arial Narrow"/>
        <family val="2"/>
        <charset val="238"/>
      </rPr>
      <t>, pakirana do 250g</t>
    </r>
  </si>
  <si>
    <r>
      <t xml:space="preserve">ČOKOLADA, JEDILNA, </t>
    </r>
    <r>
      <rPr>
        <sz val="6"/>
        <rFont val="Arial Narrow"/>
        <family val="2"/>
        <charset val="238"/>
      </rPr>
      <t>z najmanj 45% kakavovih deležev,  pakirana do 500g</t>
    </r>
  </si>
  <si>
    <r>
      <t>PRAŠEK ZA PUDING</t>
    </r>
    <r>
      <rPr>
        <sz val="6"/>
        <rFont val="Arial Narrow"/>
        <family val="2"/>
        <charset val="238"/>
      </rPr>
      <t>, okus vanilije in čokolade,  pakiran do 50g</t>
    </r>
  </si>
  <si>
    <r>
      <t>KIS VINSKI</t>
    </r>
    <r>
      <rPr>
        <sz val="6"/>
        <rFont val="Arial Narrow"/>
        <family val="2"/>
        <charset val="238"/>
      </rPr>
      <t>, pakiran po 1liter</t>
    </r>
  </si>
  <si>
    <r>
      <t>KIS JABOLČNI</t>
    </r>
    <r>
      <rPr>
        <sz val="6"/>
        <rFont val="Arial Narrow"/>
        <family val="2"/>
        <charset val="238"/>
      </rPr>
      <t>, pakiran po 1liter</t>
    </r>
  </si>
  <si>
    <r>
      <t>CVETLIČNI MED</t>
    </r>
    <r>
      <rPr>
        <sz val="6"/>
        <rFont val="Arial Narrow"/>
        <family val="2"/>
        <charset val="238"/>
      </rPr>
      <t xml:space="preserve">, brez dodanega sladkorja, pakiran do 1000g </t>
    </r>
  </si>
  <si>
    <r>
      <t>JAJCA, KOKOŠJA</t>
    </r>
    <r>
      <rPr>
        <sz val="6"/>
        <rFont val="Arial Narrow"/>
        <family val="2"/>
        <charset val="238"/>
      </rPr>
      <t>, I. kategorija, talna reja, 10/1</t>
    </r>
  </si>
  <si>
    <r>
      <t>OLJE, OLIVNO</t>
    </r>
    <r>
      <rPr>
        <sz val="6"/>
        <rFont val="Arial Narrow"/>
        <family val="2"/>
        <charset val="238"/>
      </rPr>
      <t>, I. kvalitete,  nerefinirano, hladno stiskano, pakirano po 1 liter</t>
    </r>
  </si>
  <si>
    <r>
      <t>OLJE, SONČNIČNO</t>
    </r>
    <r>
      <rPr>
        <sz val="6"/>
        <rFont val="Arial Narrow"/>
        <family val="2"/>
        <charset val="238"/>
      </rPr>
      <t>, I. kvalitete,  nerefinirano, hladno stiskano, pakirano po 1 liter</t>
    </r>
  </si>
  <si>
    <r>
      <t>OLJE, BUČNO</t>
    </r>
    <r>
      <rPr>
        <sz val="6"/>
        <rFont val="Arial Narrow"/>
        <family val="2"/>
        <charset val="238"/>
      </rPr>
      <t>, I. kvalitete,  nerefinirano, hladno stiskano, pakirano po 1 liter</t>
    </r>
  </si>
  <si>
    <r>
      <t>OLJE, REPIČNO</t>
    </r>
    <r>
      <rPr>
        <sz val="6"/>
        <rFont val="Arial Narrow"/>
        <family val="2"/>
        <charset val="238"/>
      </rPr>
      <t>, I. kvalitete,  nerefinirano, hladno stiskano, pakirano po 1 liter</t>
    </r>
  </si>
  <si>
    <r>
      <t>MAJONEZA</t>
    </r>
    <r>
      <rPr>
        <sz val="6"/>
        <rFont val="Arial Narrow"/>
        <family val="2"/>
        <charset val="238"/>
      </rPr>
      <t>, delikatesna,  pakirana do 1000g</t>
    </r>
  </si>
  <si>
    <r>
      <t>MARGARINA</t>
    </r>
    <r>
      <rPr>
        <sz val="6"/>
        <rFont val="Arial Narrow"/>
        <family val="2"/>
        <charset val="238"/>
      </rPr>
      <t>, lahka, 40%m.m.,  pakirana do 500g</t>
    </r>
  </si>
  <si>
    <r>
      <t>DODATEK K JEDEM Z ZELENJAVO</t>
    </r>
    <r>
      <rPr>
        <sz val="6"/>
        <rFont val="Arial Narrow"/>
        <family val="2"/>
        <charset val="238"/>
      </rPr>
      <t>, Vegeta ali pd, pakirano do 1kg</t>
    </r>
  </si>
  <si>
    <r>
      <t>VITAMINSKI NAPITEK</t>
    </r>
    <r>
      <rPr>
        <sz val="6"/>
        <rFont val="Arial Narrow"/>
        <family val="2"/>
        <charset val="238"/>
      </rPr>
      <t>, Cedevita ali pd, pakiran do 1kg</t>
    </r>
  </si>
  <si>
    <r>
      <t>KVAS</t>
    </r>
    <r>
      <rPr>
        <sz val="6"/>
        <rFont val="Arial Narrow"/>
        <family val="2"/>
        <charset val="238"/>
      </rPr>
      <t>, sveži, pakiran do 45g</t>
    </r>
  </si>
  <si>
    <r>
      <t>KVAS</t>
    </r>
    <r>
      <rPr>
        <sz val="6"/>
        <rFont val="Arial Narrow"/>
        <family val="2"/>
        <charset val="238"/>
      </rPr>
      <t>, suh, pakiran do 10g</t>
    </r>
  </si>
  <si>
    <r>
      <t xml:space="preserve">JEDILNI ŠKROB, </t>
    </r>
    <r>
      <rPr>
        <sz val="6"/>
        <rFont val="Arial Narrow"/>
        <family val="2"/>
        <charset val="238"/>
      </rPr>
      <t>za zgoščevanje jedi</t>
    </r>
    <r>
      <rPr>
        <b/>
        <sz val="6"/>
        <rFont val="Arial Narrow"/>
        <family val="2"/>
        <charset val="238"/>
      </rPr>
      <t xml:space="preserve">, </t>
    </r>
    <r>
      <rPr>
        <sz val="6"/>
        <rFont val="Arial Narrow"/>
        <family val="2"/>
        <charset val="238"/>
      </rPr>
      <t>pakiran do 500g</t>
    </r>
  </si>
  <si>
    <r>
      <t xml:space="preserve">PAŠTETA, jetrna, </t>
    </r>
    <r>
      <rPr>
        <sz val="6"/>
        <rFont val="Arial Narrow"/>
        <family val="2"/>
        <charset val="238"/>
      </rPr>
      <t>večja pakiranje do 1000g</t>
    </r>
  </si>
  <si>
    <r>
      <t>VANILIN SLADKOR</t>
    </r>
    <r>
      <rPr>
        <sz val="6"/>
        <rFont val="Arial Narrow"/>
        <family val="2"/>
        <charset val="238"/>
      </rPr>
      <t>, pakiran po 10 g</t>
    </r>
  </si>
  <si>
    <r>
      <t>PECILNI PRAŠEK</t>
    </r>
    <r>
      <rPr>
        <sz val="6"/>
        <rFont val="Arial Narrow"/>
        <family val="2"/>
        <charset val="238"/>
      </rPr>
      <t>, pakiran po 10 g</t>
    </r>
  </si>
  <si>
    <r>
      <t>GRISINI, palčke</t>
    </r>
    <r>
      <rPr>
        <sz val="6"/>
        <rFont val="Arial Narrow"/>
        <family val="2"/>
        <charset val="238"/>
      </rPr>
      <t>, pakirane do 500g</t>
    </r>
  </si>
  <si>
    <r>
      <t>KOSMIČI iz žitaric, čokolade in lešnikov</t>
    </r>
    <r>
      <rPr>
        <sz val="6"/>
        <rFont val="Arial Narrow"/>
        <family val="2"/>
        <charset val="238"/>
      </rPr>
      <t>,  Čokolešnik ali pd, pakirano do 1kg, sprejemljivo tudi večje parkiranje</t>
    </r>
  </si>
  <si>
    <r>
      <t xml:space="preserve">SADNO ŽITNA REZINA, </t>
    </r>
    <r>
      <rPr>
        <sz val="6"/>
        <rFont val="Arial Narrow"/>
        <family val="2"/>
        <charset val="238"/>
      </rPr>
      <t>sadni okus, Frutabela ali pd, pakirano do 40g</t>
    </r>
  </si>
  <si>
    <r>
      <t xml:space="preserve">ZLATE KROGLICE, </t>
    </r>
    <r>
      <rPr>
        <sz val="6"/>
        <rFont val="Arial Narrow"/>
        <family val="2"/>
        <charset val="238"/>
      </rPr>
      <t>pakirane do 1kg</t>
    </r>
  </si>
  <si>
    <t>1  KG</t>
  </si>
  <si>
    <r>
      <t>ZAMRZNJENA ŠPINAČA</t>
    </r>
    <r>
      <rPr>
        <sz val="6"/>
        <rFont val="Arial Narrow"/>
        <family val="2"/>
        <charset val="238"/>
      </rPr>
      <t>, pakirano do 2,5kg</t>
    </r>
  </si>
  <si>
    <r>
      <t>ZAMRZNJENO KORENJE</t>
    </r>
    <r>
      <rPr>
        <sz val="6"/>
        <rFont val="Arial Narrow"/>
        <family val="2"/>
        <charset val="238"/>
      </rPr>
      <t>, kocke, pakirano do 2,5kg</t>
    </r>
  </si>
  <si>
    <r>
      <t>ZAMRZNJEN GRAH,</t>
    </r>
    <r>
      <rPr>
        <sz val="6"/>
        <rFont val="Arial Narrow"/>
        <family val="2"/>
        <charset val="238"/>
      </rPr>
      <t xml:space="preserve"> pakirano do 2,5kg</t>
    </r>
  </si>
  <si>
    <r>
      <t>ZAMRZNJEN BROKOLI</t>
    </r>
    <r>
      <rPr>
        <sz val="6"/>
        <rFont val="Arial Narrow"/>
        <family val="2"/>
        <charset val="238"/>
      </rPr>
      <t>, pakirano do 2,5kg</t>
    </r>
  </si>
  <si>
    <r>
      <t>ZAMRZNJENA CVETAČA</t>
    </r>
    <r>
      <rPr>
        <sz val="6"/>
        <rFont val="Arial Narrow"/>
        <family val="2"/>
        <charset val="238"/>
      </rPr>
      <t>, pakirano do 2,5kg</t>
    </r>
  </si>
  <si>
    <r>
      <t>ZAMRZNJENA ZELENJAVNA, MIX</t>
    </r>
    <r>
      <rPr>
        <sz val="6"/>
        <rFont val="Arial Narrow"/>
        <family val="2"/>
        <charset val="238"/>
      </rPr>
      <t xml:space="preserve">, pakirano do 2,5kg    </t>
    </r>
  </si>
  <si>
    <r>
      <t>ZAMRZNJENI GOZDNI SADEŽI</t>
    </r>
    <r>
      <rPr>
        <sz val="6"/>
        <rFont val="Arial Narrow"/>
        <family val="2"/>
        <charset val="238"/>
      </rPr>
      <t xml:space="preserve">, pakirano do 2,5kg            </t>
    </r>
  </si>
  <si>
    <r>
      <t>ZAMRZNJENE JAGODE</t>
    </r>
    <r>
      <rPr>
        <sz val="6"/>
        <rFont val="Arial Narrow"/>
        <family val="2"/>
        <charset val="238"/>
      </rPr>
      <t>, pakirano do 2,5kg</t>
    </r>
  </si>
  <si>
    <t>5A. SKLOP: EKO KONZERVIRANI IZDELKI</t>
  </si>
  <si>
    <t>MARMELADA, različni okusi, pakirano do 1000 g</t>
  </si>
  <si>
    <t>RDEČA PESA V KISU, brez aditivov, pakirana do 1000 g</t>
  </si>
  <si>
    <t xml:space="preserve">Stolpec 6: ponudnik vpiše DDV na enoto (EUR) za pakiranje (težo), ki ga ponuja. </t>
  </si>
  <si>
    <t>Stolpec 5: ponudnik vpiše ceno na enoto brez DDV (EUR) za pakiranje (težo), ki ga ponuja in mora ustrezati zahtevam iz določil v stolpcu 2.</t>
  </si>
  <si>
    <t>Stolpec 9: ponudnik vpiše gramaturo ponujene enote živila, ki pa mora ustrezati zahtevam iz določil v stolpcu 2.</t>
  </si>
  <si>
    <r>
      <t xml:space="preserve">ČOKOLADA, </t>
    </r>
    <r>
      <rPr>
        <sz val="6"/>
        <rFont val="Arial Narrow"/>
        <family val="2"/>
        <charset val="238"/>
      </rPr>
      <t>deklarirana brez jajc in mleka in glutena, pakirana po 100 g</t>
    </r>
  </si>
  <si>
    <r>
      <t xml:space="preserve">RIŽEVI VAFLJI, </t>
    </r>
    <r>
      <rPr>
        <sz val="6"/>
        <rFont val="Arial Narrow"/>
        <family val="2"/>
        <charset val="238"/>
      </rPr>
      <t>deklarirano brez glutena, mleka, jajc, pakirano po 100g</t>
    </r>
  </si>
  <si>
    <r>
      <t xml:space="preserve">SOJIN NAMAZ Z LEŠNIKI, </t>
    </r>
    <r>
      <rPr>
        <sz val="6"/>
        <rFont val="Arial Narrow"/>
        <family val="2"/>
        <charset val="238"/>
      </rPr>
      <t>deklariran brez mleka, Valsoia ali pd, 200g</t>
    </r>
    <r>
      <rPr>
        <b/>
        <sz val="6"/>
        <rFont val="Arial Narrow"/>
        <family val="2"/>
        <charset val="238"/>
      </rPr>
      <t xml:space="preserve"> </t>
    </r>
  </si>
  <si>
    <r>
      <t xml:space="preserve">SOJINO MLEKO, </t>
    </r>
    <r>
      <rPr>
        <sz val="6"/>
        <rFont val="Arial Narrow"/>
        <family val="2"/>
        <charset val="238"/>
      </rPr>
      <t>napitek, pakiranje od 0,5l - 1,5l</t>
    </r>
  </si>
  <si>
    <r>
      <t>PROBIOTIČNI JOGURT</t>
    </r>
    <r>
      <rPr>
        <sz val="6"/>
        <rFont val="Arial Narrow"/>
        <family val="2"/>
        <charset val="238"/>
      </rPr>
      <t xml:space="preserve">, navadni, pakirano od 150g - 250g                                </t>
    </r>
  </si>
  <si>
    <r>
      <t>PROBIOTIČNI JOGURT</t>
    </r>
    <r>
      <rPr>
        <sz val="6"/>
        <rFont val="Arial Narrow"/>
        <family val="2"/>
        <charset val="238"/>
      </rPr>
      <t>, sadni,  pakirano od 125g - 250g</t>
    </r>
  </si>
  <si>
    <r>
      <t>KISLA, PASTERIZIRANA SMETANA</t>
    </r>
    <r>
      <rPr>
        <sz val="6"/>
        <rFont val="Arial Narrow"/>
        <family val="2"/>
        <charset val="238"/>
      </rPr>
      <t>, v lončku, 180g - 250g</t>
    </r>
  </si>
  <si>
    <r>
      <t>TOPLJENI SIR</t>
    </r>
    <r>
      <rPr>
        <sz val="6"/>
        <rFont val="Arial Narrow"/>
        <family val="2"/>
        <charset val="238"/>
      </rPr>
      <t xml:space="preserve">, brez dodatkov, za mazanje, pakIrano od 140g - 200g                                         </t>
    </r>
  </si>
  <si>
    <r>
      <t>SIR, POLTRDI</t>
    </r>
    <r>
      <rPr>
        <sz val="6"/>
        <rFont val="Arial Narrow"/>
        <family val="2"/>
        <charset val="238"/>
      </rPr>
      <t>, 35% mm, pakirano od 1kg - 2kg</t>
    </r>
  </si>
  <si>
    <r>
      <t xml:space="preserve">MARGARINA brez mlečnih in jajčnih beljakovin, </t>
    </r>
    <r>
      <rPr>
        <sz val="6"/>
        <rFont val="Arial Narrow"/>
        <family val="2"/>
        <charset val="238"/>
      </rPr>
      <t>pakirana od 200g - 300g</t>
    </r>
  </si>
  <si>
    <r>
      <t xml:space="preserve">RIŽEVO MLEKO, </t>
    </r>
    <r>
      <rPr>
        <sz val="6"/>
        <rFont val="Arial Narrow"/>
        <family val="2"/>
        <charset val="238"/>
      </rPr>
      <t>napitek, pakiranje od 0,5l - 1,5l</t>
    </r>
  </si>
  <si>
    <r>
      <t xml:space="preserve">JAJČNI NADOMESTEK, </t>
    </r>
    <r>
      <rPr>
        <sz val="6"/>
        <rFont val="Arial Narrow"/>
        <family val="2"/>
        <charset val="238"/>
      </rPr>
      <t>pakiran do 200g</t>
    </r>
  </si>
  <si>
    <r>
      <t xml:space="preserve">TESTENINE, </t>
    </r>
    <r>
      <rPr>
        <sz val="6"/>
        <rFont val="Arial Narrow"/>
        <family val="2"/>
        <charset val="238"/>
      </rPr>
      <t>deklarirane brez glutena in jajc, pakirano do 500g</t>
    </r>
  </si>
  <si>
    <r>
      <t xml:space="preserve">RASTLINSKA PAŠTETA, </t>
    </r>
    <r>
      <rPr>
        <sz val="6"/>
        <rFont val="Arial Narrow"/>
        <family val="2"/>
        <charset val="238"/>
      </rPr>
      <t>Tartex ali pd, pakirana do 50g</t>
    </r>
  </si>
  <si>
    <r>
      <t xml:space="preserve">KAKAO v prahu, </t>
    </r>
    <r>
      <rPr>
        <sz val="6"/>
        <rFont val="Arial Narrow"/>
        <family val="2"/>
        <charset val="238"/>
      </rPr>
      <t>brez mlečnih beljakovin in oreščkov, pakiran po 125g - 500g</t>
    </r>
  </si>
  <si>
    <r>
      <t xml:space="preserve">KEKSI, </t>
    </r>
    <r>
      <rPr>
        <sz val="6"/>
        <rFont val="Arial Narrow"/>
        <family val="2"/>
        <charset val="238"/>
      </rPr>
      <t>deklarirano brez glutena, mleka, jajc, pakirano do 500g</t>
    </r>
  </si>
  <si>
    <r>
      <t>ČAJ ŠIPEK, v filtru</t>
    </r>
    <r>
      <rPr>
        <sz val="6"/>
        <rFont val="Arial Narrow"/>
        <family val="2"/>
        <charset val="238"/>
      </rPr>
      <t>, cca  40x25g, pakiran po 0,4 kg - 1kg</t>
    </r>
  </si>
  <si>
    <r>
      <t>ČAJ BOROVNICA, v filtru, cca</t>
    </r>
    <r>
      <rPr>
        <sz val="6"/>
        <rFont val="Arial Narrow"/>
        <family val="2"/>
        <charset val="238"/>
      </rPr>
      <t xml:space="preserve"> 40x25 g, pakiran po 0,4 kg - 1kg</t>
    </r>
  </si>
  <si>
    <r>
      <t>ČAJ DIVJA ČEŠNJA, v filtru</t>
    </r>
    <r>
      <rPr>
        <sz val="6"/>
        <rFont val="Arial Narrow"/>
        <family val="2"/>
        <charset val="238"/>
      </rPr>
      <t>, cca 40x25g, pakiran po pakiran po 0,4 kg - 1kg</t>
    </r>
  </si>
  <si>
    <r>
      <t>ČAJ GOZDNI SADEŽI</t>
    </r>
    <r>
      <rPr>
        <sz val="6"/>
        <rFont val="Arial Narrow"/>
        <family val="2"/>
        <charset val="238"/>
      </rPr>
      <t>, filtru, cca 40x25 g, pakiran po pakiran po 0,4 kg - 1kg</t>
    </r>
  </si>
  <si>
    <r>
      <t>ČAJ LIMONA, v filtru</t>
    </r>
    <r>
      <rPr>
        <sz val="6"/>
        <rFont val="Arial Narrow"/>
        <family val="2"/>
        <charset val="238"/>
      </rPr>
      <t>, cca 40x25 g, pakiran po pakiran po 0,4 kg - 1kg</t>
    </r>
  </si>
  <si>
    <r>
      <t>ČAJ HIBISKUS, v filtru, cca</t>
    </r>
    <r>
      <rPr>
        <sz val="6"/>
        <rFont val="Arial Narrow"/>
        <family val="2"/>
        <charset val="238"/>
      </rPr>
      <t xml:space="preserve"> 40x25 g, pakiran po 1kg pakiran po 0,4 kg - 1kg</t>
    </r>
  </si>
  <si>
    <r>
      <t>PLANINSKI ČAJ V filtru</t>
    </r>
    <r>
      <rPr>
        <sz val="6"/>
        <rFont val="Arial Narrow"/>
        <family val="2"/>
        <charset val="238"/>
      </rPr>
      <t>, cca 40x25 g, pakiran po pakiran po 0,4 kg - 1kg</t>
    </r>
  </si>
  <si>
    <r>
      <t xml:space="preserve">SKUTA </t>
    </r>
    <r>
      <rPr>
        <sz val="6"/>
        <rFont val="Arial Narrow"/>
        <family val="2"/>
        <charset val="238"/>
      </rPr>
      <t>najmanj 35% m.m., pakirano od 250g - 1000 g</t>
    </r>
  </si>
  <si>
    <r>
      <t>PAŠTETA, piščančja</t>
    </r>
    <r>
      <rPr>
        <sz val="6"/>
        <rFont val="Arial Narrow"/>
        <family val="2"/>
        <charset val="238"/>
      </rPr>
      <t>, v ovitku, pakirano od 150g -850g</t>
    </r>
  </si>
  <si>
    <r>
      <t>RIBJE PALČKE</t>
    </r>
    <r>
      <rPr>
        <sz val="6"/>
        <rFont val="Arial Narrow"/>
        <family val="2"/>
        <charset val="238"/>
      </rPr>
      <t>, zamrznjene, od 50g- 100g/kos, do 10kg</t>
    </r>
  </si>
  <si>
    <r>
      <t>RIBJI MEDALJON</t>
    </r>
    <r>
      <rPr>
        <sz val="6"/>
        <rFont val="Arial Narrow"/>
        <family val="2"/>
        <charset val="238"/>
      </rPr>
      <t>, zamrznjen, od 50g- 100g/kos,  pakirano do 10kg</t>
    </r>
  </si>
  <si>
    <r>
      <t>POSTRV</t>
    </r>
    <r>
      <rPr>
        <sz val="6"/>
        <rFont val="Arial Narrow"/>
        <family val="2"/>
        <charset val="238"/>
      </rPr>
      <t>, file, očiščen, zamrznjen pakirano do 10kg</t>
    </r>
  </si>
  <si>
    <r>
      <t>MORSKI PES</t>
    </r>
    <r>
      <rPr>
        <sz val="6"/>
        <rFont val="Arial Narrow"/>
        <family val="2"/>
        <charset val="238"/>
      </rPr>
      <t>, file, očiščen, zamrznjen pakirano do 5kg</t>
    </r>
  </si>
  <si>
    <r>
      <t>MORSKI LIST</t>
    </r>
    <r>
      <rPr>
        <sz val="6"/>
        <rFont val="Arial Narrow"/>
        <family val="2"/>
        <charset val="238"/>
      </rPr>
      <t>, file, očiščen, zamrznje pakirano do 10kg</t>
    </r>
  </si>
  <si>
    <r>
      <t>LOSOS</t>
    </r>
    <r>
      <rPr>
        <sz val="6"/>
        <rFont val="Arial Narrow"/>
        <family val="2"/>
        <charset val="238"/>
      </rPr>
      <t>, file, očiščen, zamrznjen, pakirano do 10kg</t>
    </r>
  </si>
  <si>
    <r>
      <t>PANGA ali VITKI SOM</t>
    </r>
    <r>
      <rPr>
        <sz val="6"/>
        <rFont val="Arial Narrow"/>
        <family val="2"/>
        <charset val="238"/>
      </rPr>
      <t>, file, očiščen, zamrznjen, pakirano do 10kg</t>
    </r>
  </si>
  <si>
    <r>
      <t>LIGNJI</t>
    </r>
    <r>
      <rPr>
        <sz val="6"/>
        <rFont val="Arial Narrow"/>
        <family val="2"/>
        <charset val="238"/>
      </rPr>
      <t>, očiščeni, narezani, zamrznjeni, pakirano do 5kg</t>
    </r>
  </si>
  <si>
    <r>
      <t xml:space="preserve">OSLIČ, </t>
    </r>
    <r>
      <rPr>
        <sz val="6"/>
        <rFont val="Arial Narrow"/>
        <family val="2"/>
        <charset val="238"/>
      </rPr>
      <t>file, očiščen, zamrznjen, pakirano do 10kg</t>
    </r>
  </si>
  <si>
    <r>
      <t xml:space="preserve">TUN, </t>
    </r>
    <r>
      <rPr>
        <sz val="6"/>
        <rFont val="Arial Narrow"/>
        <family val="2"/>
        <charset val="238"/>
      </rPr>
      <t>file, očiščen, zamrznjen,  pakirano do 5kg</t>
    </r>
  </si>
  <si>
    <r>
      <t xml:space="preserve">SOJIN NAPITEK, </t>
    </r>
    <r>
      <rPr>
        <sz val="6"/>
        <rFont val="Arial Narrow"/>
        <family val="2"/>
        <charset val="238"/>
      </rPr>
      <t>sadni, s slamico, pakiran od 200ml - 250ml</t>
    </r>
  </si>
  <si>
    <r>
      <t xml:space="preserve">RIŽEV NAPITEK, </t>
    </r>
    <r>
      <rPr>
        <sz val="6"/>
        <rFont val="Arial Narrow"/>
        <family val="2"/>
        <charset val="238"/>
      </rPr>
      <t>s slamico, pakiran od 200ml - 250ml</t>
    </r>
  </si>
  <si>
    <r>
      <t>OVSENI NAPITEK</t>
    </r>
    <r>
      <rPr>
        <sz val="6"/>
        <rFont val="Arial Narrow"/>
        <family val="2"/>
        <charset val="238"/>
      </rPr>
      <t>, pakiranje od 0,5l - 1,5l</t>
    </r>
  </si>
  <si>
    <r>
      <t>SOJINA SMETANA</t>
    </r>
    <r>
      <rPr>
        <sz val="6"/>
        <rFont val="Arial Narrow"/>
        <family val="2"/>
        <charset val="238"/>
      </rPr>
      <t>, pakirano od 2dcl - 2,5 dcl</t>
    </r>
  </si>
  <si>
    <r>
      <t>SOJIN JOGURT</t>
    </r>
    <r>
      <rPr>
        <sz val="6"/>
        <rFont val="Arial Narrow"/>
        <family val="2"/>
        <charset val="238"/>
      </rPr>
      <t>, 100%  rastlinskega izvora, brez laktoze, sadni, pakiran po 140g - 160g</t>
    </r>
  </si>
  <si>
    <r>
      <t>SOJIN JOGURT</t>
    </r>
    <r>
      <rPr>
        <sz val="6"/>
        <rFont val="Arial Narrow"/>
        <family val="2"/>
        <charset val="238"/>
      </rPr>
      <t>, 100%  rastlinskega izvora, brez laktoze, navadni, pakiran po 140g - 160g</t>
    </r>
  </si>
  <si>
    <r>
      <t xml:space="preserve">SOJIN PUDING, </t>
    </r>
    <r>
      <rPr>
        <sz val="6"/>
        <rFont val="Arial Narrow"/>
        <family val="2"/>
        <charset val="238"/>
      </rPr>
      <t>vanilija,</t>
    </r>
    <r>
      <rPr>
        <b/>
        <sz val="6"/>
        <rFont val="Arial Narrow"/>
        <family val="2"/>
        <charset val="238"/>
      </rPr>
      <t xml:space="preserve"> </t>
    </r>
    <r>
      <rPr>
        <sz val="6"/>
        <rFont val="Arial Narrow"/>
        <family val="2"/>
        <charset val="238"/>
      </rPr>
      <t>pakiran od 100g - 150g</t>
    </r>
  </si>
  <si>
    <r>
      <t xml:space="preserve">SOJIN PUDING, </t>
    </r>
    <r>
      <rPr>
        <sz val="6"/>
        <rFont val="Arial Narrow"/>
        <family val="2"/>
        <charset val="238"/>
      </rPr>
      <t>čokolada, pakiran od 100g - 150g</t>
    </r>
  </si>
  <si>
    <r>
      <t>RIŽEV DESERT</t>
    </r>
    <r>
      <rPr>
        <sz val="6"/>
        <rFont val="Arial Narrow"/>
        <family val="2"/>
        <charset val="238"/>
      </rPr>
      <t>, pakiran od 100g - 150g</t>
    </r>
  </si>
  <si>
    <r>
      <t xml:space="preserve">TOFU SOJIN SIR, </t>
    </r>
    <r>
      <rPr>
        <sz val="6"/>
        <rFont val="Arial Narrow"/>
        <family val="2"/>
        <charset val="238"/>
      </rPr>
      <t>pakiran od 200g - 300g</t>
    </r>
  </si>
  <si>
    <r>
      <t xml:space="preserve">SOJIN NAPITEK, </t>
    </r>
    <r>
      <rPr>
        <sz val="6"/>
        <rFont val="Arial Narrow"/>
        <family val="2"/>
        <charset val="238"/>
      </rPr>
      <t>navaden, s slamico, pakiran od 200ml - 250ml</t>
    </r>
  </si>
  <si>
    <r>
      <t xml:space="preserve">RIŽEV ZAMRZNJEN DESERT, </t>
    </r>
    <r>
      <rPr>
        <sz val="6"/>
        <rFont val="Arial Narrow"/>
        <family val="2"/>
        <charset val="238"/>
      </rPr>
      <t>pakiran od 0,4kg - 1kg</t>
    </r>
  </si>
  <si>
    <r>
      <t xml:space="preserve">SOJIN ZAMRZNJEN DESERT, </t>
    </r>
    <r>
      <rPr>
        <sz val="6"/>
        <rFont val="Arial Narrow"/>
        <family val="2"/>
        <charset val="238"/>
      </rPr>
      <t>pakiran od 0,4kg - 1kg</t>
    </r>
  </si>
  <si>
    <r>
      <t>ČOKOLADNO MLEKO</t>
    </r>
    <r>
      <rPr>
        <sz val="6"/>
        <rFont val="Arial Narrow"/>
        <family val="2"/>
        <charset val="238"/>
      </rPr>
      <t xml:space="preserve">, tetra brick ali pd. embalaža, pakirano od 2dcl - 2,5dcl                      </t>
    </r>
  </si>
  <si>
    <r>
      <t>STERILIZIRANO MLEKO</t>
    </r>
    <r>
      <rPr>
        <sz val="6"/>
        <rFont val="Arial Narrow"/>
        <family val="2"/>
        <charset val="238"/>
      </rPr>
      <t>,  3,2 mm, tetra brick ali pd. embalaža, pakirano od 2dcl - 2,5dcl</t>
    </r>
  </si>
  <si>
    <r>
      <t>JOGURT NAVADNI</t>
    </r>
    <r>
      <rPr>
        <sz val="6"/>
        <rFont val="Arial Narrow"/>
        <family val="2"/>
        <charset val="238"/>
      </rPr>
      <t xml:space="preserve"> , 3,2 % mm, pakirano od 150g - 180g</t>
    </r>
  </si>
  <si>
    <r>
      <t>JOGURT, SADNI</t>
    </r>
    <r>
      <rPr>
        <sz val="6"/>
        <rFont val="Arial Narrow"/>
        <family val="2"/>
        <charset val="238"/>
      </rPr>
      <t xml:space="preserve"> 3.2 % mm, pakirano od 150g - 180g</t>
    </r>
  </si>
  <si>
    <r>
      <t>DESERTNI SADNI JOGURT,</t>
    </r>
    <r>
      <rPr>
        <sz val="6"/>
        <rFont val="Arial Narrow"/>
        <family val="2"/>
        <charset val="238"/>
      </rPr>
      <t xml:space="preserve"> pakirano od 150g - 180g</t>
    </r>
  </si>
  <si>
    <r>
      <t>KISLA, PASTERIZIRANA  SMETANA</t>
    </r>
    <r>
      <rPr>
        <sz val="6"/>
        <rFont val="Arial Narrow"/>
        <family val="2"/>
        <charset val="238"/>
      </rPr>
      <t xml:space="preserve">, v lončku, pakirano od 400g - 500g                                                                                                                                                                            </t>
    </r>
  </si>
  <si>
    <r>
      <t xml:space="preserve">SLADKA PASTERIZIRANA SMETANA, </t>
    </r>
    <r>
      <rPr>
        <sz val="6"/>
        <rFont val="Arial Narrow"/>
        <family val="2"/>
        <charset val="238"/>
      </rPr>
      <t>pakirano od 900 ml - 1 l</t>
    </r>
  </si>
  <si>
    <r>
      <t>SADNA SKUTA</t>
    </r>
    <r>
      <rPr>
        <sz val="6"/>
        <rFont val="Arial Narrow"/>
        <family val="2"/>
        <charset val="238"/>
      </rPr>
      <t xml:space="preserve">, različni okusi, pakirano v lončku po 100g - 150g                                                                                   </t>
    </r>
  </si>
  <si>
    <r>
      <t xml:space="preserve">SIRNI NAMAZ, </t>
    </r>
    <r>
      <rPr>
        <sz val="6"/>
        <rFont val="Arial Narrow"/>
        <family val="2"/>
        <charset val="238"/>
      </rPr>
      <t>pakirano po 2kg - 4kg</t>
    </r>
  </si>
  <si>
    <r>
      <t>SIR, Mozzarela</t>
    </r>
    <r>
      <rPr>
        <sz val="6"/>
        <rFont val="Arial Narrow"/>
        <family val="2"/>
        <charset val="238"/>
      </rPr>
      <t xml:space="preserve"> v kosu, pakirano od 0,5kg - 1kg</t>
    </r>
  </si>
  <si>
    <r>
      <t>SLADOLED</t>
    </r>
    <r>
      <rPr>
        <sz val="6"/>
        <rFont val="Arial Narrow"/>
        <family val="2"/>
        <charset val="238"/>
      </rPr>
      <t xml:space="preserve">, mlečni, kremni, različni okusi, v lončku, pakirano od 120g - 150g                              </t>
    </r>
  </si>
  <si>
    <r>
      <t xml:space="preserve">Stolpec 10: ponudnik preračuna ceno na enoto (ponujen volumen) na ceno na enoto mere (EUR), ki je opredeljena v stolpcu 4 (preračun se opravi na enoto mere , </t>
    </r>
    <r>
      <rPr>
        <u/>
        <sz val="10"/>
        <rFont val="Arial Narrow"/>
        <family val="2"/>
        <charset val="238"/>
      </rPr>
      <t>NE velja pa za kom</t>
    </r>
    <r>
      <rPr>
        <sz val="10"/>
        <rFont val="Arial Narrow"/>
        <family val="2"/>
        <charset val="238"/>
      </rPr>
      <t xml:space="preserve">). Ponudnik </t>
    </r>
    <r>
      <rPr>
        <u/>
        <sz val="10"/>
        <rFont val="Arial Narrow"/>
        <family val="2"/>
        <charset val="238"/>
      </rPr>
      <t>ceno na komad</t>
    </r>
    <r>
      <rPr>
        <sz val="10"/>
        <rFont val="Arial Narrow"/>
        <family val="2"/>
        <charset val="238"/>
      </rPr>
      <t xml:space="preserve"> v stolpec 10 predpiše iz stolpca 5. </t>
    </r>
  </si>
  <si>
    <r>
      <t xml:space="preserve">Stolpec 10: ponudnik preračuna ceno na enoto (ponujeno gramaturo, volumen) na ceno na enoto mere (EUR), ki je opredeljena v stolpcu 4 (preračun se opravi na enoto mere 1 L oziroma 1 KG, </t>
    </r>
    <r>
      <rPr>
        <u/>
        <sz val="10"/>
        <rFont val="Arial Narrow"/>
        <family val="2"/>
        <charset val="238"/>
      </rPr>
      <t>NE pa za kom</t>
    </r>
    <r>
      <rPr>
        <sz val="10"/>
        <rFont val="Arial Narrow"/>
        <family val="2"/>
        <charset val="238"/>
      </rPr>
      <t xml:space="preserve">). Ponudnik </t>
    </r>
    <r>
      <rPr>
        <u/>
        <sz val="10"/>
        <rFont val="Arial Narrow"/>
        <family val="2"/>
        <charset val="238"/>
      </rPr>
      <t>ceno na komad</t>
    </r>
    <r>
      <rPr>
        <sz val="10"/>
        <rFont val="Arial Narrow"/>
        <family val="2"/>
        <charset val="238"/>
      </rPr>
      <t xml:space="preserve"> v stolpec 10 predpiše iz stolpca 5. </t>
    </r>
  </si>
  <si>
    <r>
      <t xml:space="preserve">Stolpec 10: ponudnik preračuna ceno na enoto (ponujeno gramaturo) na ceno na enoto mere (EUR), ki je opredeljena v stolpcu 4 (preračun se opravi na enoto mere 1 KG). Ponudnik </t>
    </r>
    <r>
      <rPr>
        <u/>
        <sz val="10"/>
        <rFont val="Arial Narrow"/>
        <family val="2"/>
        <charset val="238"/>
      </rPr>
      <t>ceno na komad</t>
    </r>
    <r>
      <rPr>
        <sz val="10"/>
        <rFont val="Arial Narrow"/>
        <family val="2"/>
        <charset val="238"/>
      </rPr>
      <t xml:space="preserve"> v stolpec 10 predpiše iz stolpca 5. </t>
    </r>
  </si>
  <si>
    <r>
      <t>SOK GROZDJE – BRUSNICA</t>
    </r>
    <r>
      <rPr>
        <sz val="6"/>
        <rFont val="Arial Narrow"/>
        <family val="2"/>
        <charset val="238"/>
      </rPr>
      <t>, 100%, brez dodanega sladkorja, brez aditivov in konzervansov, pakiran po 700 ml - 1,5l</t>
    </r>
  </si>
  <si>
    <r>
      <t>SADNI NEKATAR, BRESKEV</t>
    </r>
    <r>
      <rPr>
        <sz val="6"/>
        <rFont val="Arial Narrow"/>
        <family val="2"/>
        <charset val="238"/>
      </rPr>
      <t>, brez konzervansov umetnih sladil in barvil, 40-50% sadni delež, pakiran po 1 l - 1,5l</t>
    </r>
  </si>
  <si>
    <r>
      <t>SADNI NEKTAR, JABOLKO</t>
    </r>
    <r>
      <rPr>
        <sz val="6"/>
        <rFont val="Arial Narrow"/>
        <family val="2"/>
        <charset val="238"/>
      </rPr>
      <t>, brez konzervansov umetnih sladil in barvil, 40-50% sadni delež, pakiran po 1l - 1,5l</t>
    </r>
  </si>
  <si>
    <r>
      <t>SADNI NEKRAT, POMARANČA</t>
    </r>
    <r>
      <rPr>
        <sz val="6"/>
        <rFont val="Arial Narrow"/>
        <family val="2"/>
        <charset val="238"/>
      </rPr>
      <t>, brez konzervansov umetnih sladil in barvil, 40-50% sadni delež, pakiran po 1l - 1,5l</t>
    </r>
  </si>
  <si>
    <r>
      <t>MULTIVITAMINSKI SOK (NEKTAR)</t>
    </r>
    <r>
      <rPr>
        <sz val="6"/>
        <rFont val="Arial Narrow"/>
        <family val="2"/>
        <charset val="238"/>
      </rPr>
      <t>, brez konzervansov umetnih sladil in barvil, pakiran po 1l - 1,5l</t>
    </r>
  </si>
  <si>
    <r>
      <t>SADNI NEKTAR, JAGODA</t>
    </r>
    <r>
      <rPr>
        <sz val="6"/>
        <rFont val="Arial Narrow"/>
        <family val="2"/>
        <charset val="238"/>
      </rPr>
      <t>, brez konzervansov umetnih sladil in barvil, 40-50% sadni delež, pakiran po 1l - 1,5l</t>
    </r>
  </si>
  <si>
    <r>
      <t>SADNI NEKTAR, MARELICA</t>
    </r>
    <r>
      <rPr>
        <sz val="6"/>
        <rFont val="Arial Narrow"/>
        <family val="2"/>
        <charset val="238"/>
      </rPr>
      <t>, brez konzervansov umetnih sladil in barvil,  40-50% sadni delež, pakiran po 1l - 1,5l</t>
    </r>
  </si>
  <si>
    <r>
      <t>SADNI SOK, GOZDNI SADEŽI</t>
    </r>
    <r>
      <rPr>
        <sz val="6"/>
        <rFont val="Arial Narrow"/>
        <family val="2"/>
        <charset val="238"/>
      </rPr>
      <t>, brez konzervansov umetnih sladil in barvil, 20-50% sadni delež, pakiran po 1l - 1,5l</t>
    </r>
  </si>
  <si>
    <r>
      <t>SADNI NEKTAR, HRUŠKA</t>
    </r>
    <r>
      <rPr>
        <sz val="6"/>
        <rFont val="Arial Narrow"/>
        <family val="2"/>
        <charset val="238"/>
      </rPr>
      <t>, brez konzervansov umetnih sladil in barvil, 40-50% sadni delež, pakiran po 1l - 1,5l</t>
    </r>
  </si>
  <si>
    <r>
      <t>JABOLČNI SOK</t>
    </r>
    <r>
      <rPr>
        <sz val="6"/>
        <rFont val="Arial Narrow"/>
        <family val="2"/>
        <charset val="238"/>
      </rPr>
      <t>, brez dodanega sladkorja, brez konzervansov, umetnih barvil in sladil, z 100% sadnim deležem, pakiran od 2dcl - 2,5dcl, priložena slamica</t>
    </r>
  </si>
  <si>
    <r>
      <t>POMARANČNI SOK</t>
    </r>
    <r>
      <rPr>
        <sz val="6"/>
        <rFont val="Arial Narrow"/>
        <family val="2"/>
        <charset val="238"/>
      </rPr>
      <t>, brez dodanega sladkorja, brez konzervansov, umetnih barvil in sladil, z 100% sadnim deležem, pakiran od 2dcl - 2,5dcl, priložena slamica</t>
    </r>
  </si>
  <si>
    <r>
      <t>SADNI NEKTAR, JABOLKO</t>
    </r>
    <r>
      <rPr>
        <sz val="6"/>
        <rFont val="Arial Narrow"/>
        <family val="2"/>
        <charset val="238"/>
      </rPr>
      <t>, brez konzervansov umetnih sladil in barvil, 40-50% sadni delež, pakiran od 2dcl - 2,5dcl, priložena slamica</t>
    </r>
  </si>
  <si>
    <r>
      <t>SADNI NEKRAT, POMARANČA</t>
    </r>
    <r>
      <rPr>
        <sz val="6"/>
        <rFont val="Arial Narrow"/>
        <family val="2"/>
        <charset val="238"/>
      </rPr>
      <t>, brez konzervansov umetnih sladil in barvil, 40-50% sadni delež, pakiran od 2dcl - 2,5dcl, priložena slamica</t>
    </r>
  </si>
  <si>
    <r>
      <t>SADNI NEKATAR, BRESKEV</t>
    </r>
    <r>
      <rPr>
        <sz val="6"/>
        <rFont val="Arial Narrow"/>
        <family val="2"/>
        <charset val="238"/>
      </rPr>
      <t>, brez konzervansov umetnih sladil in barvil, z najmanj 40-50% sadnim deležem, pakiran od 2dcl - 2,5dcL,  priložena slamica</t>
    </r>
  </si>
  <si>
    <r>
      <t>LEDENI ČAJ</t>
    </r>
    <r>
      <rPr>
        <sz val="6"/>
        <rFont val="Arial Narrow"/>
        <family val="2"/>
        <charset val="238"/>
      </rPr>
      <t>, pakiran od 2dcl - 2,5dcl, priložena slamica</t>
    </r>
  </si>
  <si>
    <r>
      <t>MULTIVITAMINSKI SOK</t>
    </r>
    <r>
      <rPr>
        <sz val="6"/>
        <rFont val="Arial Narrow"/>
        <family val="2"/>
        <charset val="238"/>
      </rPr>
      <t>, pakiran od 2dcl - 2,5dcl, priložena slamica</t>
    </r>
  </si>
  <si>
    <r>
      <t>SADNI NEKTAR, MARELICA</t>
    </r>
    <r>
      <rPr>
        <sz val="6"/>
        <rFont val="Arial Narrow"/>
        <family val="2"/>
        <charset val="238"/>
      </rPr>
      <t>, brez konzervansov umetnih sladil in barvil, 40-50% sadni delež, pakiran od 2dcl - 2,5dcl, priložena slamica</t>
    </r>
  </si>
  <si>
    <r>
      <t>SADNI NEKTAR, VIŠNJA</t>
    </r>
    <r>
      <rPr>
        <sz val="6"/>
        <rFont val="Arial Narrow"/>
        <family val="2"/>
        <charset val="238"/>
      </rPr>
      <t>, brez konzervansov umetnih sladil in barvil, 30-50% sadni delež, pakiran od 2dcl - 2,5dcl, priložena slamica</t>
    </r>
  </si>
  <si>
    <r>
      <t>SADNI NEKTAR, BOROVNICA</t>
    </r>
    <r>
      <rPr>
        <sz val="6"/>
        <rFont val="Arial Narrow"/>
        <family val="2"/>
        <charset val="238"/>
      </rPr>
      <t>, brez konzervansov umetnih sladil in barvil, 30-50% sadni delež, pakiran od 2dcl - 2,5dcl, priložena slamica</t>
    </r>
  </si>
  <si>
    <r>
      <t>SADNI SIRUP, jabolko</t>
    </r>
    <r>
      <rPr>
        <sz val="6"/>
        <rFont val="Arial Narrow"/>
        <family val="2"/>
        <charset val="238"/>
      </rPr>
      <t>, za redčenje, brez konzervansov, barvil in umetnih barvil, pakirano po 1 l - 3l</t>
    </r>
  </si>
  <si>
    <r>
      <t>SADNI SIRUP, malina</t>
    </r>
    <r>
      <rPr>
        <sz val="6"/>
        <rFont val="Arial Narrow"/>
        <family val="2"/>
        <charset val="238"/>
      </rPr>
      <t>, za redčenje, brez konzervansov, barvil in umetnih barvil, pakirano po 1 l - 3l</t>
    </r>
  </si>
  <si>
    <r>
      <t>SADNI SIRUP, gozdni sadeži</t>
    </r>
    <r>
      <rPr>
        <sz val="6"/>
        <rFont val="Arial Narrow"/>
        <family val="2"/>
        <charset val="238"/>
      </rPr>
      <t>, za redčenje, brez konzervansov, barvil in umetnih barvil, pakirano po 1 l - 3l</t>
    </r>
  </si>
  <si>
    <r>
      <t>SADNI SIRUP, višnja</t>
    </r>
    <r>
      <rPr>
        <sz val="6"/>
        <rFont val="Arial Narrow"/>
        <family val="2"/>
        <charset val="238"/>
      </rPr>
      <t>, za redčenje, brez konzervansov, barvil in umetnih barvil, pakirano po 1 l - 3l</t>
    </r>
  </si>
  <si>
    <r>
      <t>KORUZNI KOSMIČI</t>
    </r>
    <r>
      <rPr>
        <sz val="6"/>
        <rFont val="Arial Narrow"/>
        <family val="2"/>
        <charset val="238"/>
      </rPr>
      <t>, CORN FLAKES ali enakovredno, večje pakiranje (vsaj 1kg - 5kg)</t>
    </r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</si>
</sst>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 Narrow"/>
      <family val="2"/>
      <charset val="238"/>
    </font>
    <font>
      <sz val="8"/>
      <name val="Arial"/>
      <charset val="238"/>
    </font>
    <font>
      <sz val="9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Narrow"/>
      <family val="2"/>
      <charset val="238"/>
    </font>
    <font>
      <b/>
      <u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6"/>
      <name val="Arial Narrow"/>
      <family val="2"/>
      <charset val="238"/>
    </font>
    <font>
      <b/>
      <u/>
      <sz val="6"/>
      <name val="Arial Narrow"/>
      <family val="2"/>
      <charset val="238"/>
    </font>
    <font>
      <sz val="6"/>
      <name val="Arial Narrow"/>
      <family val="2"/>
      <charset val="238"/>
    </font>
    <font>
      <u/>
      <sz val="10"/>
      <name val="Arial Narrow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0" fillId="2" borderId="1" xfId="0" applyFill="1" applyBorder="1"/>
    <xf numFmtId="0" fontId="1" fillId="0" borderId="0" xfId="0" applyFont="1" applyAlignment="1">
      <alignment vertical="top"/>
    </xf>
    <xf numFmtId="0" fontId="1" fillId="0" borderId="0" xfId="0" applyFont="1" applyAlignment="1"/>
    <xf numFmtId="0" fontId="9" fillId="0" borderId="0" xfId="0" applyFont="1"/>
    <xf numFmtId="0" fontId="10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2" fontId="12" fillId="4" borderId="1" xfId="0" applyNumberFormat="1" applyFont="1" applyFill="1" applyBorder="1" applyAlignment="1">
      <alignment horizontal="center" vertical="top" wrapText="1"/>
    </xf>
    <xf numFmtId="4" fontId="12" fillId="4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/>
    <xf numFmtId="4" fontId="12" fillId="2" borderId="1" xfId="0" applyNumberFormat="1" applyFont="1" applyFill="1" applyBorder="1"/>
    <xf numFmtId="0" fontId="12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2" fontId="12" fillId="4" borderId="2" xfId="0" applyNumberFormat="1" applyFont="1" applyFill="1" applyBorder="1" applyAlignment="1">
      <alignment horizontal="center" vertical="top" wrapText="1"/>
    </xf>
    <xf numFmtId="0" fontId="12" fillId="2" borderId="2" xfId="0" applyFont="1" applyFill="1" applyBorder="1"/>
    <xf numFmtId="4" fontId="12" fillId="2" borderId="2" xfId="0" applyNumberFormat="1" applyFont="1" applyFill="1" applyBorder="1"/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/>
    <xf numFmtId="0" fontId="12" fillId="0" borderId="1" xfId="0" applyFont="1" applyBorder="1"/>
    <xf numFmtId="0" fontId="12" fillId="0" borderId="1" xfId="0" applyFont="1" applyBorder="1" applyAlignment="1">
      <alignment vertical="top"/>
    </xf>
    <xf numFmtId="0" fontId="10" fillId="0" borderId="1" xfId="0" applyFont="1" applyBorder="1"/>
    <xf numFmtId="0" fontId="10" fillId="0" borderId="1" xfId="0" quotePrefix="1" applyFont="1" applyBorder="1" applyAlignment="1">
      <alignment horizontal="center"/>
    </xf>
    <xf numFmtId="0" fontId="12" fillId="5" borderId="1" xfId="0" applyFont="1" applyFill="1" applyBorder="1"/>
    <xf numFmtId="0" fontId="10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2" fillId="0" borderId="0" xfId="0" applyFont="1"/>
    <xf numFmtId="0" fontId="12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0" quotePrefix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12" fillId="0" borderId="1" xfId="0" applyFont="1" applyBorder="1" applyAlignment="1"/>
    <xf numFmtId="0" fontId="10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justify" vertical="top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left" vertical="top" wrapText="1"/>
    </xf>
    <xf numFmtId="16" fontId="12" fillId="0" borderId="1" xfId="0" quotePrefix="1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4" fontId="10" fillId="0" borderId="1" xfId="0" quotePrefix="1" applyNumberFormat="1" applyFont="1" applyBorder="1" applyAlignment="1">
      <alignment horizontal="center"/>
    </xf>
    <xf numFmtId="0" fontId="14" fillId="2" borderId="1" xfId="0" applyFont="1" applyFill="1" applyBorder="1"/>
    <xf numFmtId="0" fontId="14" fillId="0" borderId="0" xfId="0" applyFont="1"/>
    <xf numFmtId="4" fontId="12" fillId="6" borderId="1" xfId="0" applyNumberFormat="1" applyFont="1" applyFill="1" applyBorder="1"/>
    <xf numFmtId="0" fontId="10" fillId="6" borderId="1" xfId="0" quotePrefix="1" applyFont="1" applyFill="1" applyBorder="1" applyAlignment="1">
      <alignment horizontal="center"/>
    </xf>
    <xf numFmtId="4" fontId="10" fillId="6" borderId="1" xfId="0" quotePrefix="1" applyNumberFormat="1" applyFont="1" applyFill="1" applyBorder="1" applyAlignment="1">
      <alignment horizontal="center"/>
    </xf>
    <xf numFmtId="4" fontId="12" fillId="4" borderId="2" xfId="0" applyNumberFormat="1" applyFont="1" applyFill="1" applyBorder="1" applyAlignment="1">
      <alignment horizontal="center" vertical="top" wrapText="1"/>
    </xf>
    <xf numFmtId="4" fontId="12" fillId="6" borderId="2" xfId="0" applyNumberFormat="1" applyFont="1" applyFill="1" applyBorder="1"/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4" fontId="14" fillId="6" borderId="1" xfId="0" applyNumberFormat="1" applyFont="1" applyFill="1" applyBorder="1"/>
    <xf numFmtId="0" fontId="12" fillId="3" borderId="2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6" borderId="1" xfId="0" applyFont="1" applyFill="1" applyBorder="1"/>
    <xf numFmtId="0" fontId="10" fillId="5" borderId="1" xfId="0" quotePrefix="1" applyFont="1" applyFill="1" applyBorder="1" applyAlignment="1">
      <alignment horizontal="center"/>
    </xf>
    <xf numFmtId="4" fontId="15" fillId="6" borderId="1" xfId="0" applyNumberFormat="1" applyFont="1" applyFill="1" applyBorder="1"/>
    <xf numFmtId="0" fontId="10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top"/>
    </xf>
    <xf numFmtId="4" fontId="12" fillId="2" borderId="1" xfId="0" applyNumberFormat="1" applyFont="1" applyFill="1" applyBorder="1" applyAlignment="1">
      <alignment horizontal="center" vertical="top"/>
    </xf>
    <xf numFmtId="4" fontId="12" fillId="6" borderId="1" xfId="0" applyNumberFormat="1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/>
    </xf>
    <xf numFmtId="4" fontId="12" fillId="2" borderId="2" xfId="0" applyNumberFormat="1" applyFont="1" applyFill="1" applyBorder="1" applyAlignment="1">
      <alignment horizontal="center" vertical="top"/>
    </xf>
    <xf numFmtId="0" fontId="10" fillId="6" borderId="1" xfId="0" quotePrefix="1" applyFont="1" applyFill="1" applyBorder="1" applyAlignment="1">
      <alignment horizontal="center" vertical="top"/>
    </xf>
    <xf numFmtId="4" fontId="10" fillId="6" borderId="1" xfId="0" quotePrefix="1" applyNumberFormat="1" applyFont="1" applyFill="1" applyBorder="1" applyAlignment="1">
      <alignment horizontal="center" vertical="top"/>
    </xf>
    <xf numFmtId="4" fontId="12" fillId="6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opLeftCell="A13" zoomScale="160" zoomScaleNormal="160" workbookViewId="0">
      <selection activeCell="L31" sqref="L31:O32"/>
    </sheetView>
  </sheetViews>
  <sheetFormatPr defaultRowHeight="12.75"/>
  <cols>
    <col min="1" max="1" width="3.28515625" style="1" customWidth="1"/>
    <col min="2" max="2" width="26.7109375" style="74" customWidth="1"/>
    <col min="3" max="3" width="6.5703125" style="1" customWidth="1"/>
    <col min="4" max="4" width="4.42578125" style="1" customWidth="1"/>
    <col min="5" max="6" width="4.85546875" style="1" customWidth="1"/>
    <col min="7" max="7" width="5.28515625" style="1" customWidth="1"/>
    <col min="8" max="8" width="8.85546875" style="1" customWidth="1"/>
    <col min="9" max="9" width="6.28515625" style="1" customWidth="1"/>
    <col min="10" max="10" width="6.85546875" style="1" customWidth="1"/>
    <col min="11" max="11" width="6.42578125" style="1" customWidth="1"/>
    <col min="12" max="12" width="8.140625" style="1" customWidth="1"/>
    <col min="13" max="13" width="8.85546875" style="1" customWidth="1"/>
    <col min="14" max="14" width="7.85546875" style="1" customWidth="1"/>
    <col min="15" max="15" width="8.7109375" style="1" customWidth="1"/>
    <col min="16" max="16" width="9.42578125" style="1" customWidth="1"/>
    <col min="17" max="16384" width="9.140625" style="1"/>
  </cols>
  <sheetData>
    <row r="2" spans="1:16" ht="18">
      <c r="A2" s="86" t="s">
        <v>135</v>
      </c>
      <c r="B2" s="86"/>
      <c r="C2" s="86"/>
      <c r="D2" s="86"/>
      <c r="E2" s="86"/>
      <c r="F2" s="86"/>
      <c r="G2" s="86"/>
      <c r="H2" s="86"/>
      <c r="I2" s="86"/>
      <c r="J2" s="86"/>
      <c r="K2" s="84"/>
      <c r="L2" s="84"/>
      <c r="M2" s="84"/>
      <c r="N2" s="84"/>
      <c r="O2" s="84"/>
      <c r="P2" s="84"/>
    </row>
    <row r="4" spans="1:16" ht="60">
      <c r="A4" s="8" t="s">
        <v>68</v>
      </c>
      <c r="B4" s="8" t="s">
        <v>50</v>
      </c>
      <c r="C4" s="8" t="s">
        <v>51</v>
      </c>
      <c r="D4" s="8" t="s">
        <v>167</v>
      </c>
      <c r="E4" s="8" t="s">
        <v>142</v>
      </c>
      <c r="F4" s="8" t="s">
        <v>143</v>
      </c>
      <c r="G4" s="8" t="s">
        <v>152</v>
      </c>
      <c r="H4" s="8" t="s">
        <v>136</v>
      </c>
      <c r="I4" s="8" t="s">
        <v>137</v>
      </c>
      <c r="J4" s="8" t="s">
        <v>168</v>
      </c>
      <c r="K4" s="8" t="s">
        <v>169</v>
      </c>
      <c r="L4" s="8" t="s">
        <v>170</v>
      </c>
      <c r="M4" s="8" t="s">
        <v>145</v>
      </c>
      <c r="N4" s="8" t="s">
        <v>147</v>
      </c>
      <c r="O4" s="8" t="s">
        <v>146</v>
      </c>
      <c r="P4" s="9" t="s">
        <v>134</v>
      </c>
    </row>
    <row r="5" spans="1:16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 t="s">
        <v>144</v>
      </c>
      <c r="H5" s="10">
        <v>8</v>
      </c>
      <c r="I5" s="10">
        <v>9</v>
      </c>
      <c r="J5" s="10">
        <v>10</v>
      </c>
      <c r="K5" s="10">
        <v>11</v>
      </c>
      <c r="L5" s="10" t="s">
        <v>149</v>
      </c>
      <c r="M5" s="10" t="s">
        <v>148</v>
      </c>
      <c r="N5" s="10" t="s">
        <v>150</v>
      </c>
      <c r="O5" s="10" t="s">
        <v>151</v>
      </c>
      <c r="P5" s="10">
        <v>16</v>
      </c>
    </row>
    <row r="6" spans="1:16" ht="24">
      <c r="A6" s="11" t="s">
        <v>53</v>
      </c>
      <c r="B6" s="12" t="s">
        <v>171</v>
      </c>
      <c r="C6" s="17">
        <v>24000</v>
      </c>
      <c r="D6" s="17" t="s">
        <v>120</v>
      </c>
      <c r="E6" s="13"/>
      <c r="F6" s="14">
        <f>E6*0.085</f>
        <v>0</v>
      </c>
      <c r="G6" s="14">
        <f>E6+F6</f>
        <v>0</v>
      </c>
      <c r="H6" s="75"/>
      <c r="I6" s="75"/>
      <c r="J6" s="76"/>
      <c r="K6" s="76">
        <f>J6*0.085</f>
        <v>0</v>
      </c>
      <c r="L6" s="77">
        <f>J6+K6</f>
        <v>0</v>
      </c>
      <c r="M6" s="77">
        <f>J6*C6</f>
        <v>0</v>
      </c>
      <c r="N6" s="77">
        <f>M6*0.085</f>
        <v>0</v>
      </c>
      <c r="O6" s="82">
        <f>+M6+N6</f>
        <v>0</v>
      </c>
      <c r="P6" s="15"/>
    </row>
    <row r="7" spans="1:16" ht="24">
      <c r="A7" s="11" t="s">
        <v>56</v>
      </c>
      <c r="B7" s="12" t="s">
        <v>172</v>
      </c>
      <c r="C7" s="17">
        <v>2000</v>
      </c>
      <c r="D7" s="17" t="s">
        <v>120</v>
      </c>
      <c r="E7" s="13"/>
      <c r="F7" s="14">
        <f t="shared" ref="F7:F31" si="0">E7*0.085</f>
        <v>0</v>
      </c>
      <c r="G7" s="14">
        <f t="shared" ref="G7:G31" si="1">E7+F7</f>
        <v>0</v>
      </c>
      <c r="H7" s="75"/>
      <c r="I7" s="75"/>
      <c r="J7" s="76"/>
      <c r="K7" s="76">
        <f t="shared" ref="K7:K31" si="2">J7*0.085</f>
        <v>0</v>
      </c>
      <c r="L7" s="77">
        <f t="shared" ref="L7:L31" si="3">J7+K7</f>
        <v>0</v>
      </c>
      <c r="M7" s="77">
        <f t="shared" ref="M7:M31" si="4">J7*C7</f>
        <v>0</v>
      </c>
      <c r="N7" s="77">
        <f t="shared" ref="N7:N31" si="5">M7*0.085</f>
        <v>0</v>
      </c>
      <c r="O7" s="82">
        <f t="shared" ref="O7:O31" si="6">+M7+N7</f>
        <v>0</v>
      </c>
      <c r="P7" s="15"/>
    </row>
    <row r="8" spans="1:16" ht="24">
      <c r="A8" s="11" t="s">
        <v>57</v>
      </c>
      <c r="B8" s="12" t="s">
        <v>173</v>
      </c>
      <c r="C8" s="17">
        <v>5000</v>
      </c>
      <c r="D8" s="17" t="s">
        <v>120</v>
      </c>
      <c r="E8" s="13"/>
      <c r="F8" s="14">
        <f t="shared" si="0"/>
        <v>0</v>
      </c>
      <c r="G8" s="14">
        <f t="shared" si="1"/>
        <v>0</v>
      </c>
      <c r="H8" s="75"/>
      <c r="I8" s="75"/>
      <c r="J8" s="76"/>
      <c r="K8" s="76">
        <f t="shared" si="2"/>
        <v>0</v>
      </c>
      <c r="L8" s="77">
        <f t="shared" si="3"/>
        <v>0</v>
      </c>
      <c r="M8" s="77">
        <f t="shared" si="4"/>
        <v>0</v>
      </c>
      <c r="N8" s="77">
        <f t="shared" si="5"/>
        <v>0</v>
      </c>
      <c r="O8" s="82">
        <f t="shared" si="6"/>
        <v>0</v>
      </c>
      <c r="P8" s="15"/>
    </row>
    <row r="9" spans="1:16" ht="14.25">
      <c r="A9" s="11" t="s">
        <v>58</v>
      </c>
      <c r="B9" s="12" t="s">
        <v>174</v>
      </c>
      <c r="C9" s="17">
        <v>2000</v>
      </c>
      <c r="D9" s="17" t="s">
        <v>72</v>
      </c>
      <c r="E9" s="13"/>
      <c r="F9" s="14">
        <f t="shared" si="0"/>
        <v>0</v>
      </c>
      <c r="G9" s="14">
        <f t="shared" si="1"/>
        <v>0</v>
      </c>
      <c r="H9" s="75"/>
      <c r="I9" s="75"/>
      <c r="J9" s="76">
        <f>+E9</f>
        <v>0</v>
      </c>
      <c r="K9" s="76">
        <f t="shared" si="2"/>
        <v>0</v>
      </c>
      <c r="L9" s="77">
        <f t="shared" si="3"/>
        <v>0</v>
      </c>
      <c r="M9" s="77">
        <f t="shared" si="4"/>
        <v>0</v>
      </c>
      <c r="N9" s="77">
        <f t="shared" si="5"/>
        <v>0</v>
      </c>
      <c r="O9" s="82">
        <f t="shared" si="6"/>
        <v>0</v>
      </c>
      <c r="P9" s="15"/>
    </row>
    <row r="10" spans="1:16" ht="24">
      <c r="A10" s="11" t="s">
        <v>59</v>
      </c>
      <c r="B10" s="12" t="s">
        <v>362</v>
      </c>
      <c r="C10" s="17">
        <v>2500</v>
      </c>
      <c r="D10" s="17" t="s">
        <v>72</v>
      </c>
      <c r="E10" s="13"/>
      <c r="F10" s="14">
        <f t="shared" si="0"/>
        <v>0</v>
      </c>
      <c r="G10" s="14">
        <f t="shared" si="1"/>
        <v>0</v>
      </c>
      <c r="H10" s="75"/>
      <c r="I10" s="75"/>
      <c r="J10" s="76">
        <f>+E10</f>
        <v>0</v>
      </c>
      <c r="K10" s="76">
        <f t="shared" si="2"/>
        <v>0</v>
      </c>
      <c r="L10" s="77">
        <f t="shared" si="3"/>
        <v>0</v>
      </c>
      <c r="M10" s="77">
        <f t="shared" si="4"/>
        <v>0</v>
      </c>
      <c r="N10" s="77">
        <f t="shared" si="5"/>
        <v>0</v>
      </c>
      <c r="O10" s="82">
        <f t="shared" si="6"/>
        <v>0</v>
      </c>
      <c r="P10" s="15"/>
    </row>
    <row r="11" spans="1:16" ht="24">
      <c r="A11" s="11" t="s">
        <v>61</v>
      </c>
      <c r="B11" s="18" t="s">
        <v>363</v>
      </c>
      <c r="C11" s="19">
        <v>3000</v>
      </c>
      <c r="D11" s="19" t="s">
        <v>72</v>
      </c>
      <c r="E11" s="20"/>
      <c r="F11" s="14">
        <f t="shared" si="0"/>
        <v>0</v>
      </c>
      <c r="G11" s="14">
        <f t="shared" si="1"/>
        <v>0</v>
      </c>
      <c r="H11" s="78"/>
      <c r="I11" s="78"/>
      <c r="J11" s="79">
        <f>+E11</f>
        <v>0</v>
      </c>
      <c r="K11" s="76">
        <f t="shared" si="2"/>
        <v>0</v>
      </c>
      <c r="L11" s="77">
        <f t="shared" si="3"/>
        <v>0</v>
      </c>
      <c r="M11" s="77">
        <f t="shared" si="4"/>
        <v>0</v>
      </c>
      <c r="N11" s="77">
        <f t="shared" si="5"/>
        <v>0</v>
      </c>
      <c r="O11" s="82">
        <f t="shared" si="6"/>
        <v>0</v>
      </c>
      <c r="P11" s="15"/>
    </row>
    <row r="12" spans="1:16" ht="24">
      <c r="A12" s="23" t="s">
        <v>62</v>
      </c>
      <c r="B12" s="12" t="s">
        <v>364</v>
      </c>
      <c r="C12" s="17">
        <v>2000</v>
      </c>
      <c r="D12" s="17" t="s">
        <v>72</v>
      </c>
      <c r="E12" s="13"/>
      <c r="F12" s="14">
        <f t="shared" si="0"/>
        <v>0</v>
      </c>
      <c r="G12" s="14">
        <f t="shared" si="1"/>
        <v>0</v>
      </c>
      <c r="H12" s="75"/>
      <c r="I12" s="75"/>
      <c r="J12" s="79">
        <f t="shared" ref="J12:J21" si="7">+E12</f>
        <v>0</v>
      </c>
      <c r="K12" s="76">
        <f t="shared" si="2"/>
        <v>0</v>
      </c>
      <c r="L12" s="77">
        <f t="shared" si="3"/>
        <v>0</v>
      </c>
      <c r="M12" s="77">
        <f t="shared" si="4"/>
        <v>0</v>
      </c>
      <c r="N12" s="77">
        <f t="shared" si="5"/>
        <v>0</v>
      </c>
      <c r="O12" s="82">
        <f t="shared" si="6"/>
        <v>0</v>
      </c>
      <c r="P12" s="15"/>
    </row>
    <row r="13" spans="1:16" ht="14.25">
      <c r="A13" s="24" t="s">
        <v>63</v>
      </c>
      <c r="B13" s="12" t="s">
        <v>365</v>
      </c>
      <c r="C13" s="17">
        <v>4000</v>
      </c>
      <c r="D13" s="17" t="s">
        <v>72</v>
      </c>
      <c r="E13" s="13"/>
      <c r="F13" s="14">
        <f t="shared" si="0"/>
        <v>0</v>
      </c>
      <c r="G13" s="14">
        <f t="shared" si="1"/>
        <v>0</v>
      </c>
      <c r="H13" s="75"/>
      <c r="I13" s="75"/>
      <c r="J13" s="79">
        <f t="shared" si="7"/>
        <v>0</v>
      </c>
      <c r="K13" s="76">
        <f t="shared" si="2"/>
        <v>0</v>
      </c>
      <c r="L13" s="77">
        <f t="shared" si="3"/>
        <v>0</v>
      </c>
      <c r="M13" s="77">
        <f t="shared" si="4"/>
        <v>0</v>
      </c>
      <c r="N13" s="77">
        <f t="shared" si="5"/>
        <v>0</v>
      </c>
      <c r="O13" s="82">
        <f t="shared" si="6"/>
        <v>0</v>
      </c>
      <c r="P13" s="15"/>
    </row>
    <row r="14" spans="1:16" ht="14.25">
      <c r="A14" s="23" t="s">
        <v>64</v>
      </c>
      <c r="B14" s="12" t="s">
        <v>366</v>
      </c>
      <c r="C14" s="17">
        <v>6000</v>
      </c>
      <c r="D14" s="17" t="s">
        <v>72</v>
      </c>
      <c r="E14" s="13"/>
      <c r="F14" s="14">
        <f t="shared" si="0"/>
        <v>0</v>
      </c>
      <c r="G14" s="14">
        <f t="shared" si="1"/>
        <v>0</v>
      </c>
      <c r="H14" s="75"/>
      <c r="I14" s="75"/>
      <c r="J14" s="79">
        <f t="shared" si="7"/>
        <v>0</v>
      </c>
      <c r="K14" s="76">
        <f t="shared" si="2"/>
        <v>0</v>
      </c>
      <c r="L14" s="77">
        <f t="shared" si="3"/>
        <v>0</v>
      </c>
      <c r="M14" s="77">
        <f t="shared" si="4"/>
        <v>0</v>
      </c>
      <c r="N14" s="77">
        <f t="shared" si="5"/>
        <v>0</v>
      </c>
      <c r="O14" s="82">
        <f t="shared" si="6"/>
        <v>0</v>
      </c>
      <c r="P14" s="15"/>
    </row>
    <row r="15" spans="1:16" ht="11.25" customHeight="1">
      <c r="A15" s="25" t="s">
        <v>65</v>
      </c>
      <c r="B15" s="12" t="s">
        <v>318</v>
      </c>
      <c r="C15" s="17">
        <v>2000</v>
      </c>
      <c r="D15" s="17" t="s">
        <v>72</v>
      </c>
      <c r="E15" s="13"/>
      <c r="F15" s="14">
        <f t="shared" si="0"/>
        <v>0</v>
      </c>
      <c r="G15" s="14">
        <f t="shared" si="1"/>
        <v>0</v>
      </c>
      <c r="H15" s="75"/>
      <c r="I15" s="75"/>
      <c r="J15" s="79">
        <f t="shared" si="7"/>
        <v>0</v>
      </c>
      <c r="K15" s="76">
        <f t="shared" si="2"/>
        <v>0</v>
      </c>
      <c r="L15" s="77">
        <f t="shared" si="3"/>
        <v>0</v>
      </c>
      <c r="M15" s="77">
        <f t="shared" si="4"/>
        <v>0</v>
      </c>
      <c r="N15" s="77">
        <f t="shared" si="5"/>
        <v>0</v>
      </c>
      <c r="O15" s="82">
        <f t="shared" si="6"/>
        <v>0</v>
      </c>
      <c r="P15" s="15"/>
    </row>
    <row r="16" spans="1:16" ht="14.25">
      <c r="A16" s="25" t="s">
        <v>66</v>
      </c>
      <c r="B16" s="12" t="s">
        <v>319</v>
      </c>
      <c r="C16" s="17">
        <v>6000</v>
      </c>
      <c r="D16" s="17" t="s">
        <v>72</v>
      </c>
      <c r="E16" s="13"/>
      <c r="F16" s="14">
        <f t="shared" si="0"/>
        <v>0</v>
      </c>
      <c r="G16" s="14">
        <f t="shared" si="1"/>
        <v>0</v>
      </c>
      <c r="H16" s="75"/>
      <c r="I16" s="75"/>
      <c r="J16" s="79">
        <f t="shared" si="7"/>
        <v>0</v>
      </c>
      <c r="K16" s="76">
        <f t="shared" si="2"/>
        <v>0</v>
      </c>
      <c r="L16" s="77">
        <f t="shared" si="3"/>
        <v>0</v>
      </c>
      <c r="M16" s="77">
        <f t="shared" si="4"/>
        <v>0</v>
      </c>
      <c r="N16" s="77">
        <f t="shared" si="5"/>
        <v>0</v>
      </c>
      <c r="O16" s="82">
        <f t="shared" si="6"/>
        <v>0</v>
      </c>
      <c r="P16" s="15"/>
    </row>
    <row r="17" spans="1:16" ht="14.25">
      <c r="A17" s="25" t="s">
        <v>67</v>
      </c>
      <c r="B17" s="12" t="s">
        <v>175</v>
      </c>
      <c r="C17" s="17">
        <v>2000</v>
      </c>
      <c r="D17" s="17" t="s">
        <v>72</v>
      </c>
      <c r="E17" s="13"/>
      <c r="F17" s="14">
        <f t="shared" si="0"/>
        <v>0</v>
      </c>
      <c r="G17" s="14">
        <f t="shared" si="1"/>
        <v>0</v>
      </c>
      <c r="H17" s="75"/>
      <c r="I17" s="75"/>
      <c r="J17" s="79">
        <f t="shared" si="7"/>
        <v>0</v>
      </c>
      <c r="K17" s="76">
        <f t="shared" si="2"/>
        <v>0</v>
      </c>
      <c r="L17" s="77">
        <f t="shared" si="3"/>
        <v>0</v>
      </c>
      <c r="M17" s="77">
        <f t="shared" si="4"/>
        <v>0</v>
      </c>
      <c r="N17" s="77">
        <f t="shared" si="5"/>
        <v>0</v>
      </c>
      <c r="O17" s="82">
        <f t="shared" si="6"/>
        <v>0</v>
      </c>
      <c r="P17" s="15"/>
    </row>
    <row r="18" spans="1:16" ht="14.25">
      <c r="A18" s="25" t="s">
        <v>69</v>
      </c>
      <c r="B18" s="12" t="s">
        <v>176</v>
      </c>
      <c r="C18" s="17">
        <v>2000</v>
      </c>
      <c r="D18" s="17" t="s">
        <v>72</v>
      </c>
      <c r="E18" s="13"/>
      <c r="F18" s="14">
        <f t="shared" si="0"/>
        <v>0</v>
      </c>
      <c r="G18" s="14">
        <f t="shared" si="1"/>
        <v>0</v>
      </c>
      <c r="H18" s="75"/>
      <c r="I18" s="75"/>
      <c r="J18" s="79">
        <f t="shared" si="7"/>
        <v>0</v>
      </c>
      <c r="K18" s="76">
        <f t="shared" si="2"/>
        <v>0</v>
      </c>
      <c r="L18" s="77">
        <f t="shared" si="3"/>
        <v>0</v>
      </c>
      <c r="M18" s="77">
        <f t="shared" si="4"/>
        <v>0</v>
      </c>
      <c r="N18" s="77">
        <f t="shared" si="5"/>
        <v>0</v>
      </c>
      <c r="O18" s="82">
        <f t="shared" si="6"/>
        <v>0</v>
      </c>
      <c r="P18" s="15"/>
    </row>
    <row r="19" spans="1:16" ht="14.25" customHeight="1">
      <c r="A19" s="26" t="s">
        <v>73</v>
      </c>
      <c r="B19" s="12" t="s">
        <v>320</v>
      </c>
      <c r="C19" s="17">
        <v>1500</v>
      </c>
      <c r="D19" s="17" t="s">
        <v>72</v>
      </c>
      <c r="E19" s="13"/>
      <c r="F19" s="14">
        <f t="shared" si="0"/>
        <v>0</v>
      </c>
      <c r="G19" s="14">
        <f t="shared" si="1"/>
        <v>0</v>
      </c>
      <c r="H19" s="75"/>
      <c r="I19" s="75"/>
      <c r="J19" s="79">
        <f t="shared" si="7"/>
        <v>0</v>
      </c>
      <c r="K19" s="76">
        <f t="shared" si="2"/>
        <v>0</v>
      </c>
      <c r="L19" s="77">
        <f t="shared" si="3"/>
        <v>0</v>
      </c>
      <c r="M19" s="77">
        <f t="shared" si="4"/>
        <v>0</v>
      </c>
      <c r="N19" s="77">
        <f t="shared" si="5"/>
        <v>0</v>
      </c>
      <c r="O19" s="82">
        <f t="shared" si="6"/>
        <v>0</v>
      </c>
      <c r="P19" s="15"/>
    </row>
    <row r="20" spans="1:16" ht="24">
      <c r="A20" s="27" t="s">
        <v>74</v>
      </c>
      <c r="B20" s="12" t="s">
        <v>367</v>
      </c>
      <c r="C20" s="17">
        <v>1000</v>
      </c>
      <c r="D20" s="17" t="s">
        <v>72</v>
      </c>
      <c r="E20" s="13"/>
      <c r="F20" s="14">
        <f t="shared" si="0"/>
        <v>0</v>
      </c>
      <c r="G20" s="14">
        <f t="shared" si="1"/>
        <v>0</v>
      </c>
      <c r="H20" s="75"/>
      <c r="I20" s="75"/>
      <c r="J20" s="79">
        <f t="shared" si="7"/>
        <v>0</v>
      </c>
      <c r="K20" s="76">
        <f t="shared" si="2"/>
        <v>0</v>
      </c>
      <c r="L20" s="77">
        <f t="shared" si="3"/>
        <v>0</v>
      </c>
      <c r="M20" s="77">
        <f t="shared" si="4"/>
        <v>0</v>
      </c>
      <c r="N20" s="77">
        <f t="shared" si="5"/>
        <v>0</v>
      </c>
      <c r="O20" s="82">
        <f t="shared" si="6"/>
        <v>0</v>
      </c>
      <c r="P20" s="15"/>
    </row>
    <row r="21" spans="1:16" ht="16.5" customHeight="1">
      <c r="A21" s="26" t="s">
        <v>75</v>
      </c>
      <c r="B21" s="12" t="s">
        <v>177</v>
      </c>
      <c r="C21" s="17">
        <v>750</v>
      </c>
      <c r="D21" s="17" t="s">
        <v>72</v>
      </c>
      <c r="E21" s="13"/>
      <c r="F21" s="14">
        <f t="shared" si="0"/>
        <v>0</v>
      </c>
      <c r="G21" s="14">
        <f t="shared" si="1"/>
        <v>0</v>
      </c>
      <c r="H21" s="75"/>
      <c r="I21" s="75"/>
      <c r="J21" s="79">
        <f t="shared" si="7"/>
        <v>0</v>
      </c>
      <c r="K21" s="76">
        <f t="shared" si="2"/>
        <v>0</v>
      </c>
      <c r="L21" s="77">
        <f t="shared" si="3"/>
        <v>0</v>
      </c>
      <c r="M21" s="77">
        <f t="shared" si="4"/>
        <v>0</v>
      </c>
      <c r="N21" s="77">
        <f t="shared" si="5"/>
        <v>0</v>
      </c>
      <c r="O21" s="82">
        <f t="shared" si="6"/>
        <v>0</v>
      </c>
      <c r="P21" s="15"/>
    </row>
    <row r="22" spans="1:16" ht="24">
      <c r="A22" s="26" t="s">
        <v>76</v>
      </c>
      <c r="B22" s="12" t="s">
        <v>368</v>
      </c>
      <c r="C22" s="17">
        <v>300</v>
      </c>
      <c r="D22" s="17" t="s">
        <v>120</v>
      </c>
      <c r="E22" s="13"/>
      <c r="F22" s="14">
        <f t="shared" si="0"/>
        <v>0</v>
      </c>
      <c r="G22" s="14">
        <f t="shared" si="1"/>
        <v>0</v>
      </c>
      <c r="H22" s="75"/>
      <c r="I22" s="75"/>
      <c r="J22" s="76"/>
      <c r="K22" s="76">
        <f t="shared" si="2"/>
        <v>0</v>
      </c>
      <c r="L22" s="77">
        <f t="shared" si="3"/>
        <v>0</v>
      </c>
      <c r="M22" s="77">
        <f t="shared" si="4"/>
        <v>0</v>
      </c>
      <c r="N22" s="77">
        <f t="shared" si="5"/>
        <v>0</v>
      </c>
      <c r="O22" s="82">
        <f t="shared" si="6"/>
        <v>0</v>
      </c>
      <c r="P22" s="15"/>
    </row>
    <row r="23" spans="1:16" ht="14.25" customHeight="1">
      <c r="A23" s="26" t="s">
        <v>77</v>
      </c>
      <c r="B23" s="12" t="s">
        <v>337</v>
      </c>
      <c r="C23" s="17">
        <v>500</v>
      </c>
      <c r="D23" s="17" t="s">
        <v>55</v>
      </c>
      <c r="E23" s="13"/>
      <c r="F23" s="14">
        <f t="shared" si="0"/>
        <v>0</v>
      </c>
      <c r="G23" s="14">
        <f t="shared" si="1"/>
        <v>0</v>
      </c>
      <c r="H23" s="75"/>
      <c r="I23" s="75"/>
      <c r="J23" s="76"/>
      <c r="K23" s="76">
        <f t="shared" si="2"/>
        <v>0</v>
      </c>
      <c r="L23" s="77">
        <f t="shared" si="3"/>
        <v>0</v>
      </c>
      <c r="M23" s="77">
        <f t="shared" si="4"/>
        <v>0</v>
      </c>
      <c r="N23" s="77">
        <f t="shared" si="5"/>
        <v>0</v>
      </c>
      <c r="O23" s="82">
        <f t="shared" si="6"/>
        <v>0</v>
      </c>
      <c r="P23" s="15"/>
    </row>
    <row r="24" spans="1:16" ht="24">
      <c r="A24" s="26" t="s">
        <v>78</v>
      </c>
      <c r="B24" s="12" t="s">
        <v>369</v>
      </c>
      <c r="C24" s="17">
        <v>4000</v>
      </c>
      <c r="D24" s="17" t="s">
        <v>72</v>
      </c>
      <c r="E24" s="13"/>
      <c r="F24" s="14">
        <f t="shared" si="0"/>
        <v>0</v>
      </c>
      <c r="G24" s="14">
        <f t="shared" si="1"/>
        <v>0</v>
      </c>
      <c r="H24" s="75"/>
      <c r="I24" s="75"/>
      <c r="J24" s="76">
        <f>+E24</f>
        <v>0</v>
      </c>
      <c r="K24" s="76">
        <f t="shared" si="2"/>
        <v>0</v>
      </c>
      <c r="L24" s="77">
        <f t="shared" si="3"/>
        <v>0</v>
      </c>
      <c r="M24" s="77">
        <f t="shared" si="4"/>
        <v>0</v>
      </c>
      <c r="N24" s="77">
        <f t="shared" si="5"/>
        <v>0</v>
      </c>
      <c r="O24" s="82">
        <f t="shared" si="6"/>
        <v>0</v>
      </c>
      <c r="P24" s="15"/>
    </row>
    <row r="25" spans="1:16" ht="14.25">
      <c r="A25" s="26" t="s">
        <v>79</v>
      </c>
      <c r="B25" s="12" t="s">
        <v>370</v>
      </c>
      <c r="C25" s="17">
        <v>600</v>
      </c>
      <c r="D25" s="17" t="s">
        <v>55</v>
      </c>
      <c r="E25" s="13"/>
      <c r="F25" s="14">
        <f t="shared" si="0"/>
        <v>0</v>
      </c>
      <c r="G25" s="14">
        <f t="shared" si="1"/>
        <v>0</v>
      </c>
      <c r="H25" s="75"/>
      <c r="I25" s="75"/>
      <c r="J25" s="76"/>
      <c r="K25" s="76">
        <f t="shared" si="2"/>
        <v>0</v>
      </c>
      <c r="L25" s="77">
        <f t="shared" si="3"/>
        <v>0</v>
      </c>
      <c r="M25" s="77">
        <f t="shared" si="4"/>
        <v>0</v>
      </c>
      <c r="N25" s="77">
        <f t="shared" si="5"/>
        <v>0</v>
      </c>
      <c r="O25" s="82">
        <f t="shared" si="6"/>
        <v>0</v>
      </c>
      <c r="P25" s="15"/>
    </row>
    <row r="26" spans="1:16" ht="14.25">
      <c r="A26" s="26" t="s">
        <v>80</v>
      </c>
      <c r="B26" s="12" t="s">
        <v>178</v>
      </c>
      <c r="C26" s="17">
        <v>1500</v>
      </c>
      <c r="D26" s="17" t="s">
        <v>72</v>
      </c>
      <c r="E26" s="13"/>
      <c r="F26" s="14">
        <f t="shared" si="0"/>
        <v>0</v>
      </c>
      <c r="G26" s="14">
        <f t="shared" si="1"/>
        <v>0</v>
      </c>
      <c r="H26" s="75"/>
      <c r="I26" s="75"/>
      <c r="J26" s="76">
        <f>+E26</f>
        <v>0</v>
      </c>
      <c r="K26" s="76">
        <f t="shared" si="2"/>
        <v>0</v>
      </c>
      <c r="L26" s="77">
        <f t="shared" si="3"/>
        <v>0</v>
      </c>
      <c r="M26" s="77">
        <f t="shared" si="4"/>
        <v>0</v>
      </c>
      <c r="N26" s="77">
        <f t="shared" si="5"/>
        <v>0</v>
      </c>
      <c r="O26" s="82">
        <f t="shared" si="6"/>
        <v>0</v>
      </c>
      <c r="P26" s="15"/>
    </row>
    <row r="27" spans="1:16" ht="24">
      <c r="A27" s="26" t="s">
        <v>81</v>
      </c>
      <c r="B27" s="12" t="s">
        <v>321</v>
      </c>
      <c r="C27" s="17">
        <v>3200</v>
      </c>
      <c r="D27" s="17" t="s">
        <v>72</v>
      </c>
      <c r="E27" s="13"/>
      <c r="F27" s="14">
        <f t="shared" si="0"/>
        <v>0</v>
      </c>
      <c r="G27" s="14">
        <f t="shared" si="1"/>
        <v>0</v>
      </c>
      <c r="H27" s="75"/>
      <c r="I27" s="75"/>
      <c r="J27" s="76">
        <f>+E27</f>
        <v>0</v>
      </c>
      <c r="K27" s="76">
        <f t="shared" si="2"/>
        <v>0</v>
      </c>
      <c r="L27" s="77">
        <f t="shared" si="3"/>
        <v>0</v>
      </c>
      <c r="M27" s="77">
        <f t="shared" si="4"/>
        <v>0</v>
      </c>
      <c r="N27" s="77">
        <f t="shared" si="5"/>
        <v>0</v>
      </c>
      <c r="O27" s="82">
        <f t="shared" si="6"/>
        <v>0</v>
      </c>
      <c r="P27" s="15"/>
    </row>
    <row r="28" spans="1:16" ht="14.25">
      <c r="A28" s="26" t="s">
        <v>82</v>
      </c>
      <c r="B28" s="12" t="s">
        <v>322</v>
      </c>
      <c r="C28" s="17">
        <v>800</v>
      </c>
      <c r="D28" s="17" t="s">
        <v>55</v>
      </c>
      <c r="E28" s="13"/>
      <c r="F28" s="14">
        <f t="shared" si="0"/>
        <v>0</v>
      </c>
      <c r="G28" s="14">
        <f t="shared" si="1"/>
        <v>0</v>
      </c>
      <c r="H28" s="75"/>
      <c r="I28" s="75"/>
      <c r="J28" s="76"/>
      <c r="K28" s="76">
        <f t="shared" si="2"/>
        <v>0</v>
      </c>
      <c r="L28" s="77">
        <f t="shared" si="3"/>
        <v>0</v>
      </c>
      <c r="M28" s="77">
        <f t="shared" si="4"/>
        <v>0</v>
      </c>
      <c r="N28" s="77">
        <f t="shared" si="5"/>
        <v>0</v>
      </c>
      <c r="O28" s="82">
        <f t="shared" si="6"/>
        <v>0</v>
      </c>
      <c r="P28" s="15"/>
    </row>
    <row r="29" spans="1:16" ht="14.25">
      <c r="A29" s="26" t="s">
        <v>83</v>
      </c>
      <c r="B29" s="12" t="s">
        <v>371</v>
      </c>
      <c r="C29" s="17">
        <v>250</v>
      </c>
      <c r="D29" s="17" t="s">
        <v>55</v>
      </c>
      <c r="E29" s="13"/>
      <c r="F29" s="14">
        <f t="shared" si="0"/>
        <v>0</v>
      </c>
      <c r="G29" s="14">
        <f t="shared" si="1"/>
        <v>0</v>
      </c>
      <c r="H29" s="75"/>
      <c r="I29" s="75"/>
      <c r="J29" s="76"/>
      <c r="K29" s="76">
        <f t="shared" si="2"/>
        <v>0</v>
      </c>
      <c r="L29" s="77">
        <f t="shared" si="3"/>
        <v>0</v>
      </c>
      <c r="M29" s="77">
        <f t="shared" si="4"/>
        <v>0</v>
      </c>
      <c r="N29" s="77">
        <f t="shared" si="5"/>
        <v>0</v>
      </c>
      <c r="O29" s="82">
        <f t="shared" si="6"/>
        <v>0</v>
      </c>
      <c r="P29" s="15"/>
    </row>
    <row r="30" spans="1:16" ht="14.25">
      <c r="A30" s="26" t="s">
        <v>84</v>
      </c>
      <c r="B30" s="12" t="s">
        <v>179</v>
      </c>
      <c r="C30" s="17">
        <v>50</v>
      </c>
      <c r="D30" s="17" t="s">
        <v>55</v>
      </c>
      <c r="E30" s="13"/>
      <c r="F30" s="14">
        <f t="shared" si="0"/>
        <v>0</v>
      </c>
      <c r="G30" s="14">
        <f t="shared" si="1"/>
        <v>0</v>
      </c>
      <c r="H30" s="75"/>
      <c r="I30" s="75"/>
      <c r="J30" s="76"/>
      <c r="K30" s="76">
        <f t="shared" si="2"/>
        <v>0</v>
      </c>
      <c r="L30" s="77">
        <f t="shared" si="3"/>
        <v>0</v>
      </c>
      <c r="M30" s="77">
        <f t="shared" si="4"/>
        <v>0</v>
      </c>
      <c r="N30" s="77">
        <f t="shared" si="5"/>
        <v>0</v>
      </c>
      <c r="O30" s="82">
        <f t="shared" si="6"/>
        <v>0</v>
      </c>
      <c r="P30" s="15"/>
    </row>
    <row r="31" spans="1:16" ht="24">
      <c r="A31" s="26" t="s">
        <v>85</v>
      </c>
      <c r="B31" s="12" t="s">
        <v>372</v>
      </c>
      <c r="C31" s="17">
        <v>5000</v>
      </c>
      <c r="D31" s="17" t="s">
        <v>72</v>
      </c>
      <c r="E31" s="13"/>
      <c r="F31" s="14">
        <f t="shared" si="0"/>
        <v>0</v>
      </c>
      <c r="G31" s="14">
        <f t="shared" si="1"/>
        <v>0</v>
      </c>
      <c r="H31" s="75"/>
      <c r="I31" s="75"/>
      <c r="J31" s="76">
        <f>+E31</f>
        <v>0</v>
      </c>
      <c r="K31" s="76">
        <f t="shared" si="2"/>
        <v>0</v>
      </c>
      <c r="L31" s="77">
        <f t="shared" si="3"/>
        <v>0</v>
      </c>
      <c r="M31" s="77">
        <f t="shared" si="4"/>
        <v>0</v>
      </c>
      <c r="N31" s="77">
        <f t="shared" si="5"/>
        <v>0</v>
      </c>
      <c r="O31" s="77">
        <f t="shared" si="6"/>
        <v>0</v>
      </c>
      <c r="P31" s="15"/>
    </row>
    <row r="32" spans="1:16" ht="14.25">
      <c r="A32" s="28"/>
      <c r="B32" s="31" t="s">
        <v>70</v>
      </c>
      <c r="C32" s="40" t="s">
        <v>71</v>
      </c>
      <c r="D32" s="40" t="s">
        <v>71</v>
      </c>
      <c r="E32" s="40" t="s">
        <v>71</v>
      </c>
      <c r="F32" s="40" t="s">
        <v>71</v>
      </c>
      <c r="G32" s="40" t="s">
        <v>71</v>
      </c>
      <c r="H32" s="40" t="s">
        <v>71</v>
      </c>
      <c r="I32" s="40" t="s">
        <v>71</v>
      </c>
      <c r="J32" s="40" t="s">
        <v>71</v>
      </c>
      <c r="K32" s="40" t="s">
        <v>71</v>
      </c>
      <c r="L32" s="80" t="s">
        <v>71</v>
      </c>
      <c r="M32" s="81">
        <f>SUM(M6:M31)</f>
        <v>0</v>
      </c>
      <c r="N32" s="81">
        <f>SUM(N6:N31)</f>
        <v>0</v>
      </c>
      <c r="O32" s="81">
        <f>SUM(O6:O31)</f>
        <v>0</v>
      </c>
      <c r="P32" s="30"/>
    </row>
    <row r="33" spans="1:16" ht="13.5">
      <c r="A33" s="7"/>
      <c r="B33" s="3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3.5">
      <c r="A34" s="7"/>
      <c r="B34" s="33" t="s">
        <v>153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>
      <c r="B35" s="87" t="s">
        <v>158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1:16">
      <c r="B36" s="87" t="s">
        <v>157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6">
      <c r="B37" s="87" t="s">
        <v>156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1:16">
      <c r="B38" s="87" t="s">
        <v>155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1:16">
      <c r="B39" s="83" t="s">
        <v>154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1:16" ht="23.25" customHeight="1">
      <c r="B40" s="83" t="s">
        <v>374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1:16">
      <c r="B41" s="83" t="s">
        <v>159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1:16">
      <c r="B42" s="83" t="s">
        <v>160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spans="1:16">
      <c r="B43" s="83" t="s">
        <v>161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1:16">
      <c r="B44" s="83" t="s">
        <v>162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1:16">
      <c r="B45" s="83" t="s">
        <v>163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1:16">
      <c r="B46" s="83" t="s">
        <v>164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</row>
    <row r="48" spans="1:16">
      <c r="B48" s="85" t="s">
        <v>165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</row>
    <row r="49" spans="2:16">
      <c r="B49" s="85" t="s">
        <v>166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</row>
    <row r="51" spans="2:16">
      <c r="B51" s="74" t="s">
        <v>132</v>
      </c>
      <c r="H51" s="1" t="s">
        <v>190</v>
      </c>
      <c r="M51" s="1" t="s">
        <v>133</v>
      </c>
    </row>
  </sheetData>
  <mergeCells count="15">
    <mergeCell ref="B46:P46"/>
    <mergeCell ref="B48:P48"/>
    <mergeCell ref="B49:P49"/>
    <mergeCell ref="A2:P2"/>
    <mergeCell ref="B40:P40"/>
    <mergeCell ref="B41:P41"/>
    <mergeCell ref="B42:P42"/>
    <mergeCell ref="B43:P43"/>
    <mergeCell ref="B44:P44"/>
    <mergeCell ref="B45:P45"/>
    <mergeCell ref="B35:P35"/>
    <mergeCell ref="B36:P36"/>
    <mergeCell ref="B37:P37"/>
    <mergeCell ref="B38:P38"/>
    <mergeCell ref="B39:P3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&amp;C&amp;"Arial,Krepko"Predračun - priloga k Ponudbi</oddHeader>
    <oddFooter>&amp;LMestna občina Ljubljana&amp;CPredračun&amp;R&amp;P/&amp;N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55"/>
  <sheetViews>
    <sheetView topLeftCell="A31" zoomScaleNormal="100" workbookViewId="0">
      <selection activeCell="O6" sqref="O6"/>
    </sheetView>
  </sheetViews>
  <sheetFormatPr defaultRowHeight="12.75"/>
  <cols>
    <col min="1" max="1" width="4.42578125" style="1" customWidth="1"/>
    <col min="2" max="2" width="23.140625" style="2" customWidth="1"/>
    <col min="3" max="3" width="5.85546875" style="1" customWidth="1"/>
    <col min="4" max="4" width="4.42578125" style="1" customWidth="1"/>
    <col min="5" max="6" width="6.140625" style="1" customWidth="1"/>
    <col min="7" max="7" width="6.85546875" style="1" customWidth="1"/>
    <col min="8" max="8" width="8.42578125" style="1" customWidth="1"/>
    <col min="9" max="9" width="7.42578125" style="1" customWidth="1"/>
    <col min="10" max="10" width="7.28515625" style="1" customWidth="1"/>
    <col min="11" max="11" width="6.5703125" style="1" customWidth="1"/>
    <col min="12" max="16384" width="9.140625" style="1"/>
  </cols>
  <sheetData>
    <row r="2" spans="1:16" ht="18">
      <c r="A2" s="86" t="s">
        <v>138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4" spans="1:16" ht="60">
      <c r="A4" s="8" t="s">
        <v>68</v>
      </c>
      <c r="B4" s="8" t="s">
        <v>50</v>
      </c>
      <c r="C4" s="8" t="s">
        <v>51</v>
      </c>
      <c r="D4" s="8" t="s">
        <v>167</v>
      </c>
      <c r="E4" s="8" t="s">
        <v>142</v>
      </c>
      <c r="F4" s="8" t="s">
        <v>143</v>
      </c>
      <c r="G4" s="8" t="s">
        <v>152</v>
      </c>
      <c r="H4" s="8" t="s">
        <v>136</v>
      </c>
      <c r="I4" s="8" t="s">
        <v>137</v>
      </c>
      <c r="J4" s="8" t="s">
        <v>168</v>
      </c>
      <c r="K4" s="8" t="s">
        <v>169</v>
      </c>
      <c r="L4" s="8" t="s">
        <v>170</v>
      </c>
      <c r="M4" s="8" t="s">
        <v>145</v>
      </c>
      <c r="N4" s="8" t="s">
        <v>147</v>
      </c>
      <c r="O4" s="8" t="s">
        <v>146</v>
      </c>
      <c r="P4" s="9" t="s">
        <v>134</v>
      </c>
    </row>
    <row r="5" spans="1:16">
      <c r="A5" s="8">
        <v>1</v>
      </c>
      <c r="B5" s="8">
        <v>2</v>
      </c>
      <c r="C5" s="8">
        <v>3</v>
      </c>
      <c r="D5" s="8">
        <v>4</v>
      </c>
      <c r="E5" s="10">
        <v>5</v>
      </c>
      <c r="F5" s="10">
        <v>6</v>
      </c>
      <c r="G5" s="10" t="s">
        <v>144</v>
      </c>
      <c r="H5" s="10">
        <v>8</v>
      </c>
      <c r="I5" s="10">
        <v>9</v>
      </c>
      <c r="J5" s="10">
        <v>10</v>
      </c>
      <c r="K5" s="10">
        <v>11</v>
      </c>
      <c r="L5" s="10" t="s">
        <v>149</v>
      </c>
      <c r="M5" s="10" t="s">
        <v>148</v>
      </c>
      <c r="N5" s="10" t="s">
        <v>150</v>
      </c>
      <c r="O5" s="10" t="s">
        <v>151</v>
      </c>
      <c r="P5" s="10">
        <v>16</v>
      </c>
    </row>
    <row r="6" spans="1:16" ht="36">
      <c r="A6" s="11" t="s">
        <v>53</v>
      </c>
      <c r="B6" s="12" t="s">
        <v>183</v>
      </c>
      <c r="C6" s="17">
        <v>60</v>
      </c>
      <c r="D6" s="35" t="s">
        <v>120</v>
      </c>
      <c r="E6" s="13"/>
      <c r="F6" s="14">
        <f>E6*0.085</f>
        <v>0</v>
      </c>
      <c r="G6" s="14">
        <f>E6+F6</f>
        <v>0</v>
      </c>
      <c r="H6" s="75"/>
      <c r="I6" s="75"/>
      <c r="J6" s="76"/>
      <c r="K6" s="76">
        <f>J6*0.085</f>
        <v>0</v>
      </c>
      <c r="L6" s="77">
        <f>J6+K6</f>
        <v>0</v>
      </c>
      <c r="M6" s="77">
        <f>J6*C6</f>
        <v>0</v>
      </c>
      <c r="N6" s="77">
        <f>M6*0.085</f>
        <v>0</v>
      </c>
      <c r="O6" s="77">
        <f>+M6+N6</f>
        <v>0</v>
      </c>
      <c r="P6" s="75"/>
    </row>
    <row r="7" spans="1:16" ht="36">
      <c r="A7" s="11" t="s">
        <v>56</v>
      </c>
      <c r="B7" s="12" t="s">
        <v>184</v>
      </c>
      <c r="C7" s="17">
        <v>50</v>
      </c>
      <c r="D7" s="35" t="s">
        <v>120</v>
      </c>
      <c r="E7" s="13"/>
      <c r="F7" s="14">
        <f t="shared" ref="F7:F35" si="0">E7*0.085</f>
        <v>0</v>
      </c>
      <c r="G7" s="14">
        <f t="shared" ref="G7:G35" si="1">E7+F7</f>
        <v>0</v>
      </c>
      <c r="H7" s="75"/>
      <c r="I7" s="75"/>
      <c r="J7" s="76"/>
      <c r="K7" s="76">
        <f t="shared" ref="K7:K35" si="2">J7*0.085</f>
        <v>0</v>
      </c>
      <c r="L7" s="77">
        <f t="shared" ref="L7:L35" si="3">J7+K7</f>
        <v>0</v>
      </c>
      <c r="M7" s="77">
        <f t="shared" ref="M7:M35" si="4">J7*C7</f>
        <v>0</v>
      </c>
      <c r="N7" s="77">
        <f t="shared" ref="N7:N35" si="5">M7*0.085</f>
        <v>0</v>
      </c>
      <c r="O7" s="77">
        <f t="shared" ref="O7:O35" si="6">+M7+N7</f>
        <v>0</v>
      </c>
      <c r="P7" s="75"/>
    </row>
    <row r="8" spans="1:16" ht="36">
      <c r="A8" s="11" t="s">
        <v>57</v>
      </c>
      <c r="B8" s="12" t="s">
        <v>376</v>
      </c>
      <c r="C8" s="17">
        <v>25</v>
      </c>
      <c r="D8" s="35" t="s">
        <v>120</v>
      </c>
      <c r="E8" s="13"/>
      <c r="F8" s="14">
        <f t="shared" si="0"/>
        <v>0</v>
      </c>
      <c r="G8" s="14">
        <f t="shared" si="1"/>
        <v>0</v>
      </c>
      <c r="H8" s="75"/>
      <c r="I8" s="75"/>
      <c r="J8" s="76"/>
      <c r="K8" s="76">
        <f t="shared" si="2"/>
        <v>0</v>
      </c>
      <c r="L8" s="77">
        <f t="shared" si="3"/>
        <v>0</v>
      </c>
      <c r="M8" s="77">
        <f t="shared" si="4"/>
        <v>0</v>
      </c>
      <c r="N8" s="77">
        <f t="shared" si="5"/>
        <v>0</v>
      </c>
      <c r="O8" s="77">
        <f t="shared" si="6"/>
        <v>0</v>
      </c>
      <c r="P8" s="75"/>
    </row>
    <row r="9" spans="1:16" ht="36">
      <c r="A9" s="11" t="s">
        <v>58</v>
      </c>
      <c r="B9" s="12" t="s">
        <v>377</v>
      </c>
      <c r="C9" s="17">
        <v>130</v>
      </c>
      <c r="D9" s="35" t="s">
        <v>120</v>
      </c>
      <c r="E9" s="13"/>
      <c r="F9" s="14">
        <f t="shared" si="0"/>
        <v>0</v>
      </c>
      <c r="G9" s="14">
        <f t="shared" si="1"/>
        <v>0</v>
      </c>
      <c r="H9" s="75"/>
      <c r="I9" s="75"/>
      <c r="J9" s="76"/>
      <c r="K9" s="76">
        <f t="shared" si="2"/>
        <v>0</v>
      </c>
      <c r="L9" s="77">
        <f t="shared" si="3"/>
        <v>0</v>
      </c>
      <c r="M9" s="77">
        <f t="shared" si="4"/>
        <v>0</v>
      </c>
      <c r="N9" s="77">
        <f t="shared" si="5"/>
        <v>0</v>
      </c>
      <c r="O9" s="77">
        <f t="shared" si="6"/>
        <v>0</v>
      </c>
      <c r="P9" s="75"/>
    </row>
    <row r="10" spans="1:16" ht="36">
      <c r="A10" s="11" t="s">
        <v>59</v>
      </c>
      <c r="B10" s="12" t="s">
        <v>378</v>
      </c>
      <c r="C10" s="17">
        <v>630</v>
      </c>
      <c r="D10" s="35" t="s">
        <v>120</v>
      </c>
      <c r="E10" s="13"/>
      <c r="F10" s="14">
        <f t="shared" si="0"/>
        <v>0</v>
      </c>
      <c r="G10" s="14">
        <f t="shared" si="1"/>
        <v>0</v>
      </c>
      <c r="H10" s="75"/>
      <c r="I10" s="75"/>
      <c r="J10" s="76"/>
      <c r="K10" s="76">
        <f t="shared" si="2"/>
        <v>0</v>
      </c>
      <c r="L10" s="77">
        <f t="shared" si="3"/>
        <v>0</v>
      </c>
      <c r="M10" s="77">
        <f t="shared" si="4"/>
        <v>0</v>
      </c>
      <c r="N10" s="77">
        <f t="shared" si="5"/>
        <v>0</v>
      </c>
      <c r="O10" s="77">
        <f t="shared" si="6"/>
        <v>0</v>
      </c>
      <c r="P10" s="75"/>
    </row>
    <row r="11" spans="1:16" ht="36">
      <c r="A11" s="11" t="s">
        <v>61</v>
      </c>
      <c r="B11" s="12" t="s">
        <v>379</v>
      </c>
      <c r="C11" s="17">
        <v>590</v>
      </c>
      <c r="D11" s="35" t="s">
        <v>120</v>
      </c>
      <c r="E11" s="20"/>
      <c r="F11" s="14">
        <f t="shared" si="0"/>
        <v>0</v>
      </c>
      <c r="G11" s="14">
        <f t="shared" si="1"/>
        <v>0</v>
      </c>
      <c r="H11" s="78"/>
      <c r="I11" s="78"/>
      <c r="J11" s="79"/>
      <c r="K11" s="76">
        <f t="shared" si="2"/>
        <v>0</v>
      </c>
      <c r="L11" s="77">
        <f t="shared" si="3"/>
        <v>0</v>
      </c>
      <c r="M11" s="77">
        <f t="shared" si="4"/>
        <v>0</v>
      </c>
      <c r="N11" s="77">
        <f t="shared" si="5"/>
        <v>0</v>
      </c>
      <c r="O11" s="77">
        <f t="shared" si="6"/>
        <v>0</v>
      </c>
      <c r="P11" s="75"/>
    </row>
    <row r="12" spans="1:16" ht="36">
      <c r="A12" s="11" t="s">
        <v>62</v>
      </c>
      <c r="B12" s="12" t="s">
        <v>380</v>
      </c>
      <c r="C12" s="17">
        <v>320</v>
      </c>
      <c r="D12" s="35" t="s">
        <v>120</v>
      </c>
      <c r="E12" s="13"/>
      <c r="F12" s="14">
        <f t="shared" si="0"/>
        <v>0</v>
      </c>
      <c r="G12" s="14">
        <f t="shared" si="1"/>
        <v>0</v>
      </c>
      <c r="H12" s="75"/>
      <c r="I12" s="75"/>
      <c r="J12" s="79"/>
      <c r="K12" s="76">
        <f t="shared" si="2"/>
        <v>0</v>
      </c>
      <c r="L12" s="77">
        <f t="shared" si="3"/>
        <v>0</v>
      </c>
      <c r="M12" s="77">
        <f t="shared" si="4"/>
        <v>0</v>
      </c>
      <c r="N12" s="77">
        <f t="shared" si="5"/>
        <v>0</v>
      </c>
      <c r="O12" s="77">
        <f t="shared" si="6"/>
        <v>0</v>
      </c>
      <c r="P12" s="75"/>
    </row>
    <row r="13" spans="1:16" ht="36">
      <c r="A13" s="36" t="s">
        <v>63</v>
      </c>
      <c r="B13" s="18" t="s">
        <v>381</v>
      </c>
      <c r="C13" s="19">
        <v>30</v>
      </c>
      <c r="D13" s="37" t="s">
        <v>120</v>
      </c>
      <c r="E13" s="13"/>
      <c r="F13" s="14">
        <f t="shared" si="0"/>
        <v>0</v>
      </c>
      <c r="G13" s="14">
        <f t="shared" si="1"/>
        <v>0</v>
      </c>
      <c r="H13" s="75"/>
      <c r="I13" s="75"/>
      <c r="J13" s="79"/>
      <c r="K13" s="76">
        <f t="shared" si="2"/>
        <v>0</v>
      </c>
      <c r="L13" s="77">
        <f t="shared" si="3"/>
        <v>0</v>
      </c>
      <c r="M13" s="77">
        <f t="shared" si="4"/>
        <v>0</v>
      </c>
      <c r="N13" s="77">
        <f t="shared" si="5"/>
        <v>0</v>
      </c>
      <c r="O13" s="77">
        <f t="shared" si="6"/>
        <v>0</v>
      </c>
      <c r="P13" s="75"/>
    </row>
    <row r="14" spans="1:16" ht="36">
      <c r="A14" s="11" t="s">
        <v>64</v>
      </c>
      <c r="B14" s="12" t="s">
        <v>382</v>
      </c>
      <c r="C14" s="17">
        <v>150</v>
      </c>
      <c r="D14" s="17" t="s">
        <v>120</v>
      </c>
      <c r="E14" s="13"/>
      <c r="F14" s="14">
        <f t="shared" si="0"/>
        <v>0</v>
      </c>
      <c r="G14" s="14">
        <f t="shared" si="1"/>
        <v>0</v>
      </c>
      <c r="H14" s="75"/>
      <c r="I14" s="75"/>
      <c r="J14" s="79"/>
      <c r="K14" s="76">
        <f t="shared" si="2"/>
        <v>0</v>
      </c>
      <c r="L14" s="77">
        <f t="shared" si="3"/>
        <v>0</v>
      </c>
      <c r="M14" s="77">
        <f t="shared" si="4"/>
        <v>0</v>
      </c>
      <c r="N14" s="77">
        <f t="shared" si="5"/>
        <v>0</v>
      </c>
      <c r="O14" s="77">
        <f t="shared" si="6"/>
        <v>0</v>
      </c>
      <c r="P14" s="75"/>
    </row>
    <row r="15" spans="1:16" ht="36">
      <c r="A15" s="27" t="s">
        <v>65</v>
      </c>
      <c r="B15" s="12" t="s">
        <v>383</v>
      </c>
      <c r="C15" s="17">
        <v>60</v>
      </c>
      <c r="D15" s="17" t="s">
        <v>120</v>
      </c>
      <c r="E15" s="13"/>
      <c r="F15" s="14">
        <f t="shared" si="0"/>
        <v>0</v>
      </c>
      <c r="G15" s="14">
        <f t="shared" si="1"/>
        <v>0</v>
      </c>
      <c r="H15" s="75"/>
      <c r="I15" s="75"/>
      <c r="J15" s="79"/>
      <c r="K15" s="76">
        <f t="shared" si="2"/>
        <v>0</v>
      </c>
      <c r="L15" s="77">
        <f t="shared" si="3"/>
        <v>0</v>
      </c>
      <c r="M15" s="77">
        <f t="shared" si="4"/>
        <v>0</v>
      </c>
      <c r="N15" s="77">
        <f t="shared" si="5"/>
        <v>0</v>
      </c>
      <c r="O15" s="77">
        <f t="shared" si="6"/>
        <v>0</v>
      </c>
      <c r="P15" s="75"/>
    </row>
    <row r="16" spans="1:16" ht="36">
      <c r="A16" s="27" t="s">
        <v>66</v>
      </c>
      <c r="B16" s="12" t="s">
        <v>384</v>
      </c>
      <c r="C16" s="17">
        <v>30</v>
      </c>
      <c r="D16" s="17" t="s">
        <v>120</v>
      </c>
      <c r="E16" s="13"/>
      <c r="F16" s="14">
        <f t="shared" si="0"/>
        <v>0</v>
      </c>
      <c r="G16" s="14">
        <f t="shared" si="1"/>
        <v>0</v>
      </c>
      <c r="H16" s="75"/>
      <c r="I16" s="75"/>
      <c r="J16" s="79"/>
      <c r="K16" s="76">
        <f t="shared" si="2"/>
        <v>0</v>
      </c>
      <c r="L16" s="77">
        <f t="shared" si="3"/>
        <v>0</v>
      </c>
      <c r="M16" s="77">
        <f t="shared" si="4"/>
        <v>0</v>
      </c>
      <c r="N16" s="77">
        <f t="shared" si="5"/>
        <v>0</v>
      </c>
      <c r="O16" s="77">
        <f t="shared" si="6"/>
        <v>0</v>
      </c>
      <c r="P16" s="75"/>
    </row>
    <row r="17" spans="1:16" ht="36">
      <c r="A17" s="27" t="s">
        <v>67</v>
      </c>
      <c r="B17" s="12" t="s">
        <v>185</v>
      </c>
      <c r="C17" s="17">
        <v>30</v>
      </c>
      <c r="D17" s="17" t="s">
        <v>120</v>
      </c>
      <c r="E17" s="13"/>
      <c r="F17" s="14">
        <f t="shared" si="0"/>
        <v>0</v>
      </c>
      <c r="G17" s="14">
        <f t="shared" si="1"/>
        <v>0</v>
      </c>
      <c r="H17" s="75"/>
      <c r="I17" s="75"/>
      <c r="J17" s="79"/>
      <c r="K17" s="76">
        <f t="shared" si="2"/>
        <v>0</v>
      </c>
      <c r="L17" s="77">
        <f t="shared" si="3"/>
        <v>0</v>
      </c>
      <c r="M17" s="77">
        <f t="shared" si="4"/>
        <v>0</v>
      </c>
      <c r="N17" s="77">
        <f t="shared" si="5"/>
        <v>0</v>
      </c>
      <c r="O17" s="77">
        <f t="shared" si="6"/>
        <v>0</v>
      </c>
      <c r="P17" s="75"/>
    </row>
    <row r="18" spans="1:16">
      <c r="A18" s="27" t="s">
        <v>69</v>
      </c>
      <c r="B18" s="12" t="s">
        <v>186</v>
      </c>
      <c r="C18" s="17">
        <v>120</v>
      </c>
      <c r="D18" s="17" t="s">
        <v>121</v>
      </c>
      <c r="E18" s="13"/>
      <c r="F18" s="14">
        <f t="shared" si="0"/>
        <v>0</v>
      </c>
      <c r="G18" s="14">
        <f t="shared" si="1"/>
        <v>0</v>
      </c>
      <c r="H18" s="75"/>
      <c r="I18" s="75"/>
      <c r="J18" s="79"/>
      <c r="K18" s="76">
        <f t="shared" si="2"/>
        <v>0</v>
      </c>
      <c r="L18" s="77">
        <f t="shared" si="3"/>
        <v>0</v>
      </c>
      <c r="M18" s="77">
        <f t="shared" si="4"/>
        <v>0</v>
      </c>
      <c r="N18" s="77">
        <f t="shared" si="5"/>
        <v>0</v>
      </c>
      <c r="O18" s="77">
        <f t="shared" si="6"/>
        <v>0</v>
      </c>
      <c r="P18" s="75"/>
    </row>
    <row r="19" spans="1:16">
      <c r="A19" s="27" t="s">
        <v>73</v>
      </c>
      <c r="B19" s="12" t="s">
        <v>187</v>
      </c>
      <c r="C19" s="17">
        <v>2000</v>
      </c>
      <c r="D19" s="17" t="s">
        <v>122</v>
      </c>
      <c r="E19" s="13"/>
      <c r="F19" s="14">
        <f t="shared" si="0"/>
        <v>0</v>
      </c>
      <c r="G19" s="14">
        <f t="shared" si="1"/>
        <v>0</v>
      </c>
      <c r="H19" s="75"/>
      <c r="I19" s="75"/>
      <c r="J19" s="79"/>
      <c r="K19" s="76">
        <f t="shared" si="2"/>
        <v>0</v>
      </c>
      <c r="L19" s="77">
        <f t="shared" si="3"/>
        <v>0</v>
      </c>
      <c r="M19" s="77">
        <f t="shared" si="4"/>
        <v>0</v>
      </c>
      <c r="N19" s="77">
        <f t="shared" si="5"/>
        <v>0</v>
      </c>
      <c r="O19" s="77">
        <f t="shared" si="6"/>
        <v>0</v>
      </c>
      <c r="P19" s="75"/>
    </row>
    <row r="20" spans="1:16" ht="48">
      <c r="A20" s="27" t="s">
        <v>74</v>
      </c>
      <c r="B20" s="12" t="s">
        <v>385</v>
      </c>
      <c r="C20" s="17">
        <v>1000</v>
      </c>
      <c r="D20" s="17" t="s">
        <v>72</v>
      </c>
      <c r="E20" s="13"/>
      <c r="F20" s="14">
        <f t="shared" si="0"/>
        <v>0</v>
      </c>
      <c r="G20" s="14">
        <f t="shared" si="1"/>
        <v>0</v>
      </c>
      <c r="H20" s="75"/>
      <c r="I20" s="75"/>
      <c r="J20" s="79">
        <f t="shared" ref="J20:J29" si="7">+E20</f>
        <v>0</v>
      </c>
      <c r="K20" s="76">
        <f t="shared" si="2"/>
        <v>0</v>
      </c>
      <c r="L20" s="77">
        <f t="shared" si="3"/>
        <v>0</v>
      </c>
      <c r="M20" s="77">
        <f t="shared" si="4"/>
        <v>0</v>
      </c>
      <c r="N20" s="77">
        <f t="shared" si="5"/>
        <v>0</v>
      </c>
      <c r="O20" s="77">
        <f t="shared" si="6"/>
        <v>0</v>
      </c>
      <c r="P20" s="75"/>
    </row>
    <row r="21" spans="1:16" ht="48">
      <c r="A21" s="27" t="s">
        <v>75</v>
      </c>
      <c r="B21" s="12" t="s">
        <v>386</v>
      </c>
      <c r="C21" s="17">
        <v>1000</v>
      </c>
      <c r="D21" s="17" t="s">
        <v>72</v>
      </c>
      <c r="E21" s="13"/>
      <c r="F21" s="14">
        <f t="shared" si="0"/>
        <v>0</v>
      </c>
      <c r="G21" s="14">
        <f t="shared" si="1"/>
        <v>0</v>
      </c>
      <c r="H21" s="75"/>
      <c r="I21" s="75"/>
      <c r="J21" s="79">
        <f t="shared" si="7"/>
        <v>0</v>
      </c>
      <c r="K21" s="76">
        <f t="shared" si="2"/>
        <v>0</v>
      </c>
      <c r="L21" s="77">
        <f t="shared" si="3"/>
        <v>0</v>
      </c>
      <c r="M21" s="77">
        <f t="shared" si="4"/>
        <v>0</v>
      </c>
      <c r="N21" s="77">
        <f t="shared" si="5"/>
        <v>0</v>
      </c>
      <c r="O21" s="77">
        <f t="shared" si="6"/>
        <v>0</v>
      </c>
      <c r="P21" s="75"/>
    </row>
    <row r="22" spans="1:16" ht="36">
      <c r="A22" s="27" t="s">
        <v>76</v>
      </c>
      <c r="B22" s="12" t="s">
        <v>387</v>
      </c>
      <c r="C22" s="17">
        <v>8500</v>
      </c>
      <c r="D22" s="17" t="s">
        <v>72</v>
      </c>
      <c r="E22" s="13"/>
      <c r="F22" s="14">
        <f t="shared" si="0"/>
        <v>0</v>
      </c>
      <c r="G22" s="14">
        <f t="shared" si="1"/>
        <v>0</v>
      </c>
      <c r="H22" s="75"/>
      <c r="I22" s="75"/>
      <c r="J22" s="79">
        <f t="shared" si="7"/>
        <v>0</v>
      </c>
      <c r="K22" s="76">
        <f t="shared" si="2"/>
        <v>0</v>
      </c>
      <c r="L22" s="77">
        <f t="shared" si="3"/>
        <v>0</v>
      </c>
      <c r="M22" s="77">
        <f t="shared" si="4"/>
        <v>0</v>
      </c>
      <c r="N22" s="77">
        <f t="shared" si="5"/>
        <v>0</v>
      </c>
      <c r="O22" s="77">
        <f t="shared" si="6"/>
        <v>0</v>
      </c>
      <c r="P22" s="75"/>
    </row>
    <row r="23" spans="1:16" ht="48">
      <c r="A23" s="27" t="s">
        <v>77</v>
      </c>
      <c r="B23" s="12" t="s">
        <v>388</v>
      </c>
      <c r="C23" s="17">
        <v>8000</v>
      </c>
      <c r="D23" s="17" t="s">
        <v>72</v>
      </c>
      <c r="E23" s="13"/>
      <c r="F23" s="14">
        <f t="shared" si="0"/>
        <v>0</v>
      </c>
      <c r="G23" s="14">
        <f t="shared" si="1"/>
        <v>0</v>
      </c>
      <c r="H23" s="75"/>
      <c r="I23" s="75"/>
      <c r="J23" s="79">
        <f t="shared" si="7"/>
        <v>0</v>
      </c>
      <c r="K23" s="76">
        <f t="shared" si="2"/>
        <v>0</v>
      </c>
      <c r="L23" s="77">
        <f t="shared" si="3"/>
        <v>0</v>
      </c>
      <c r="M23" s="77">
        <f t="shared" si="4"/>
        <v>0</v>
      </c>
      <c r="N23" s="77">
        <f t="shared" si="5"/>
        <v>0</v>
      </c>
      <c r="O23" s="77">
        <f t="shared" si="6"/>
        <v>0</v>
      </c>
      <c r="P23" s="75"/>
    </row>
    <row r="24" spans="1:16" ht="48">
      <c r="A24" s="27" t="s">
        <v>78</v>
      </c>
      <c r="B24" s="12" t="s">
        <v>389</v>
      </c>
      <c r="C24" s="17">
        <v>4500</v>
      </c>
      <c r="D24" s="17" t="s">
        <v>72</v>
      </c>
      <c r="E24" s="13"/>
      <c r="F24" s="14">
        <f t="shared" si="0"/>
        <v>0</v>
      </c>
      <c r="G24" s="14">
        <f t="shared" si="1"/>
        <v>0</v>
      </c>
      <c r="H24" s="75"/>
      <c r="I24" s="75"/>
      <c r="J24" s="79">
        <f t="shared" si="7"/>
        <v>0</v>
      </c>
      <c r="K24" s="76">
        <f t="shared" si="2"/>
        <v>0</v>
      </c>
      <c r="L24" s="77">
        <f t="shared" si="3"/>
        <v>0</v>
      </c>
      <c r="M24" s="77">
        <f t="shared" si="4"/>
        <v>0</v>
      </c>
      <c r="N24" s="77">
        <f t="shared" si="5"/>
        <v>0</v>
      </c>
      <c r="O24" s="77">
        <f t="shared" si="6"/>
        <v>0</v>
      </c>
      <c r="P24" s="75"/>
    </row>
    <row r="25" spans="1:16" ht="24">
      <c r="A25" s="27" t="s">
        <v>79</v>
      </c>
      <c r="B25" s="12" t="s">
        <v>390</v>
      </c>
      <c r="C25" s="17">
        <v>8500</v>
      </c>
      <c r="D25" s="17" t="s">
        <v>72</v>
      </c>
      <c r="E25" s="13"/>
      <c r="F25" s="14">
        <f t="shared" si="0"/>
        <v>0</v>
      </c>
      <c r="G25" s="14">
        <f t="shared" si="1"/>
        <v>0</v>
      </c>
      <c r="H25" s="75"/>
      <c r="I25" s="75"/>
      <c r="J25" s="79">
        <f t="shared" si="7"/>
        <v>0</v>
      </c>
      <c r="K25" s="76">
        <f t="shared" si="2"/>
        <v>0</v>
      </c>
      <c r="L25" s="77">
        <f t="shared" si="3"/>
        <v>0</v>
      </c>
      <c r="M25" s="77">
        <f t="shared" si="4"/>
        <v>0</v>
      </c>
      <c r="N25" s="77">
        <f t="shared" si="5"/>
        <v>0</v>
      </c>
      <c r="O25" s="77">
        <f t="shared" si="6"/>
        <v>0</v>
      </c>
      <c r="P25" s="75"/>
    </row>
    <row r="26" spans="1:16" ht="24">
      <c r="A26" s="27" t="s">
        <v>80</v>
      </c>
      <c r="B26" s="12" t="s">
        <v>391</v>
      </c>
      <c r="C26" s="17">
        <v>6500</v>
      </c>
      <c r="D26" s="17" t="s">
        <v>72</v>
      </c>
      <c r="E26" s="13"/>
      <c r="F26" s="14">
        <f t="shared" si="0"/>
        <v>0</v>
      </c>
      <c r="G26" s="14">
        <f t="shared" si="1"/>
        <v>0</v>
      </c>
      <c r="H26" s="75"/>
      <c r="I26" s="75"/>
      <c r="J26" s="79">
        <f t="shared" si="7"/>
        <v>0</v>
      </c>
      <c r="K26" s="76">
        <f t="shared" si="2"/>
        <v>0</v>
      </c>
      <c r="L26" s="77">
        <f t="shared" si="3"/>
        <v>0</v>
      </c>
      <c r="M26" s="77">
        <f t="shared" si="4"/>
        <v>0</v>
      </c>
      <c r="N26" s="77">
        <f t="shared" si="5"/>
        <v>0</v>
      </c>
      <c r="O26" s="77">
        <f t="shared" si="6"/>
        <v>0</v>
      </c>
      <c r="P26" s="75"/>
    </row>
    <row r="27" spans="1:16" ht="36">
      <c r="A27" s="27" t="s">
        <v>81</v>
      </c>
      <c r="B27" s="12" t="s">
        <v>392</v>
      </c>
      <c r="C27" s="17">
        <v>2500</v>
      </c>
      <c r="D27" s="17" t="s">
        <v>72</v>
      </c>
      <c r="E27" s="13"/>
      <c r="F27" s="14">
        <f t="shared" si="0"/>
        <v>0</v>
      </c>
      <c r="G27" s="14">
        <f t="shared" si="1"/>
        <v>0</v>
      </c>
      <c r="H27" s="75"/>
      <c r="I27" s="75"/>
      <c r="J27" s="79">
        <f t="shared" si="7"/>
        <v>0</v>
      </c>
      <c r="K27" s="76">
        <f t="shared" si="2"/>
        <v>0</v>
      </c>
      <c r="L27" s="77">
        <f t="shared" si="3"/>
        <v>0</v>
      </c>
      <c r="M27" s="77">
        <f t="shared" si="4"/>
        <v>0</v>
      </c>
      <c r="N27" s="77">
        <f t="shared" si="5"/>
        <v>0</v>
      </c>
      <c r="O27" s="77">
        <f t="shared" si="6"/>
        <v>0</v>
      </c>
      <c r="P27" s="75"/>
    </row>
    <row r="28" spans="1:16" ht="36">
      <c r="A28" s="38" t="s">
        <v>82</v>
      </c>
      <c r="B28" s="18" t="s">
        <v>393</v>
      </c>
      <c r="C28" s="19">
        <v>1500</v>
      </c>
      <c r="D28" s="19" t="s">
        <v>72</v>
      </c>
      <c r="E28" s="13"/>
      <c r="F28" s="14">
        <f t="shared" si="0"/>
        <v>0</v>
      </c>
      <c r="G28" s="14">
        <f t="shared" si="1"/>
        <v>0</v>
      </c>
      <c r="H28" s="75"/>
      <c r="I28" s="75"/>
      <c r="J28" s="79">
        <f t="shared" si="7"/>
        <v>0</v>
      </c>
      <c r="K28" s="76">
        <f t="shared" si="2"/>
        <v>0</v>
      </c>
      <c r="L28" s="77">
        <f t="shared" si="3"/>
        <v>0</v>
      </c>
      <c r="M28" s="77">
        <f t="shared" si="4"/>
        <v>0</v>
      </c>
      <c r="N28" s="77">
        <f t="shared" si="5"/>
        <v>0</v>
      </c>
      <c r="O28" s="77">
        <f t="shared" si="6"/>
        <v>0</v>
      </c>
      <c r="P28" s="75"/>
    </row>
    <row r="29" spans="1:16" ht="48">
      <c r="A29" s="27" t="s">
        <v>83</v>
      </c>
      <c r="B29" s="12" t="s">
        <v>394</v>
      </c>
      <c r="C29" s="17">
        <v>1500</v>
      </c>
      <c r="D29" s="17" t="s">
        <v>72</v>
      </c>
      <c r="E29" s="13"/>
      <c r="F29" s="14">
        <f t="shared" si="0"/>
        <v>0</v>
      </c>
      <c r="G29" s="14">
        <f t="shared" si="1"/>
        <v>0</v>
      </c>
      <c r="H29" s="75"/>
      <c r="I29" s="75"/>
      <c r="J29" s="79">
        <f t="shared" si="7"/>
        <v>0</v>
      </c>
      <c r="K29" s="76">
        <f t="shared" si="2"/>
        <v>0</v>
      </c>
      <c r="L29" s="77">
        <f t="shared" si="3"/>
        <v>0</v>
      </c>
      <c r="M29" s="77">
        <f t="shared" si="4"/>
        <v>0</v>
      </c>
      <c r="N29" s="77">
        <f t="shared" si="5"/>
        <v>0</v>
      </c>
      <c r="O29" s="77">
        <f t="shared" si="6"/>
        <v>0</v>
      </c>
      <c r="P29" s="75"/>
    </row>
    <row r="30" spans="1:16" ht="36">
      <c r="A30" s="27" t="s">
        <v>84</v>
      </c>
      <c r="B30" s="12" t="s">
        <v>395</v>
      </c>
      <c r="C30" s="17">
        <v>35</v>
      </c>
      <c r="D30" s="17" t="s">
        <v>120</v>
      </c>
      <c r="E30" s="13"/>
      <c r="F30" s="14">
        <f t="shared" si="0"/>
        <v>0</v>
      </c>
      <c r="G30" s="14">
        <f t="shared" si="1"/>
        <v>0</v>
      </c>
      <c r="H30" s="75"/>
      <c r="I30" s="75"/>
      <c r="J30" s="76"/>
      <c r="K30" s="76">
        <f t="shared" si="2"/>
        <v>0</v>
      </c>
      <c r="L30" s="77">
        <f t="shared" si="3"/>
        <v>0</v>
      </c>
      <c r="M30" s="77">
        <f t="shared" si="4"/>
        <v>0</v>
      </c>
      <c r="N30" s="77">
        <f t="shared" si="5"/>
        <v>0</v>
      </c>
      <c r="O30" s="77">
        <f t="shared" si="6"/>
        <v>0</v>
      </c>
      <c r="P30" s="75"/>
    </row>
    <row r="31" spans="1:16" ht="36">
      <c r="A31" s="27" t="s">
        <v>85</v>
      </c>
      <c r="B31" s="12" t="s">
        <v>396</v>
      </c>
      <c r="C31" s="17">
        <v>55</v>
      </c>
      <c r="D31" s="17" t="s">
        <v>120</v>
      </c>
      <c r="E31" s="13"/>
      <c r="F31" s="14">
        <f t="shared" si="0"/>
        <v>0</v>
      </c>
      <c r="G31" s="14">
        <f t="shared" si="1"/>
        <v>0</v>
      </c>
      <c r="H31" s="75"/>
      <c r="I31" s="75"/>
      <c r="J31" s="76"/>
      <c r="K31" s="76">
        <f t="shared" si="2"/>
        <v>0</v>
      </c>
      <c r="L31" s="77">
        <f t="shared" si="3"/>
        <v>0</v>
      </c>
      <c r="M31" s="77">
        <f t="shared" si="4"/>
        <v>0</v>
      </c>
      <c r="N31" s="77">
        <f t="shared" si="5"/>
        <v>0</v>
      </c>
      <c r="O31" s="77">
        <f t="shared" si="6"/>
        <v>0</v>
      </c>
      <c r="P31" s="75"/>
    </row>
    <row r="32" spans="1:16" ht="28.5" customHeight="1">
      <c r="A32" s="27" t="s">
        <v>86</v>
      </c>
      <c r="B32" s="12" t="s">
        <v>397</v>
      </c>
      <c r="C32" s="17">
        <v>80</v>
      </c>
      <c r="D32" s="17" t="s">
        <v>120</v>
      </c>
      <c r="E32" s="75"/>
      <c r="F32" s="14">
        <f t="shared" si="0"/>
        <v>0</v>
      </c>
      <c r="G32" s="14">
        <f t="shared" si="1"/>
        <v>0</v>
      </c>
      <c r="H32" s="75"/>
      <c r="I32" s="75"/>
      <c r="J32" s="75"/>
      <c r="K32" s="76">
        <f t="shared" si="2"/>
        <v>0</v>
      </c>
      <c r="L32" s="77">
        <f t="shared" si="3"/>
        <v>0</v>
      </c>
      <c r="M32" s="77">
        <f t="shared" si="4"/>
        <v>0</v>
      </c>
      <c r="N32" s="77">
        <f t="shared" si="5"/>
        <v>0</v>
      </c>
      <c r="O32" s="77">
        <f t="shared" si="6"/>
        <v>0</v>
      </c>
      <c r="P32" s="75"/>
    </row>
    <row r="33" spans="1:16" ht="28.5" customHeight="1">
      <c r="A33" s="27" t="s">
        <v>87</v>
      </c>
      <c r="B33" s="12" t="s">
        <v>188</v>
      </c>
      <c r="C33" s="17">
        <v>60</v>
      </c>
      <c r="D33" s="17" t="s">
        <v>120</v>
      </c>
      <c r="E33" s="75"/>
      <c r="F33" s="14">
        <f t="shared" si="0"/>
        <v>0</v>
      </c>
      <c r="G33" s="14">
        <f t="shared" si="1"/>
        <v>0</v>
      </c>
      <c r="H33" s="75"/>
      <c r="I33" s="75"/>
      <c r="J33" s="75"/>
      <c r="K33" s="76">
        <f t="shared" si="2"/>
        <v>0</v>
      </c>
      <c r="L33" s="77">
        <f t="shared" si="3"/>
        <v>0</v>
      </c>
      <c r="M33" s="77">
        <f t="shared" si="4"/>
        <v>0</v>
      </c>
      <c r="N33" s="77">
        <f t="shared" si="5"/>
        <v>0</v>
      </c>
      <c r="O33" s="77">
        <f t="shared" si="6"/>
        <v>0</v>
      </c>
      <c r="P33" s="75"/>
    </row>
    <row r="34" spans="1:16" ht="36">
      <c r="A34" s="27" t="s">
        <v>88</v>
      </c>
      <c r="B34" s="12" t="s">
        <v>398</v>
      </c>
      <c r="C34" s="17">
        <v>30</v>
      </c>
      <c r="D34" s="17" t="s">
        <v>120</v>
      </c>
      <c r="E34" s="75"/>
      <c r="F34" s="14">
        <f t="shared" si="0"/>
        <v>0</v>
      </c>
      <c r="G34" s="14">
        <f t="shared" si="1"/>
        <v>0</v>
      </c>
      <c r="H34" s="75"/>
      <c r="I34" s="75"/>
      <c r="J34" s="75"/>
      <c r="K34" s="76">
        <f t="shared" si="2"/>
        <v>0</v>
      </c>
      <c r="L34" s="77">
        <f t="shared" si="3"/>
        <v>0</v>
      </c>
      <c r="M34" s="77">
        <f t="shared" si="4"/>
        <v>0</v>
      </c>
      <c r="N34" s="77">
        <f t="shared" si="5"/>
        <v>0</v>
      </c>
      <c r="O34" s="77">
        <f t="shared" si="6"/>
        <v>0</v>
      </c>
      <c r="P34" s="75"/>
    </row>
    <row r="35" spans="1:16" ht="27.75" customHeight="1">
      <c r="A35" s="27" t="s">
        <v>89</v>
      </c>
      <c r="B35" s="12" t="s">
        <v>189</v>
      </c>
      <c r="C35" s="17">
        <v>60</v>
      </c>
      <c r="D35" s="17" t="s">
        <v>120</v>
      </c>
      <c r="E35" s="75"/>
      <c r="F35" s="14">
        <f t="shared" si="0"/>
        <v>0</v>
      </c>
      <c r="G35" s="14">
        <f t="shared" si="1"/>
        <v>0</v>
      </c>
      <c r="H35" s="75"/>
      <c r="I35" s="75"/>
      <c r="J35" s="75"/>
      <c r="K35" s="76">
        <f t="shared" si="2"/>
        <v>0</v>
      </c>
      <c r="L35" s="77">
        <f t="shared" si="3"/>
        <v>0</v>
      </c>
      <c r="M35" s="77">
        <f t="shared" si="4"/>
        <v>0</v>
      </c>
      <c r="N35" s="77">
        <f t="shared" si="5"/>
        <v>0</v>
      </c>
      <c r="O35" s="77">
        <f t="shared" si="6"/>
        <v>0</v>
      </c>
      <c r="P35" s="75"/>
    </row>
    <row r="36" spans="1:16">
      <c r="A36" s="39"/>
      <c r="B36" s="41" t="s">
        <v>70</v>
      </c>
      <c r="C36" s="40" t="s">
        <v>71</v>
      </c>
      <c r="D36" s="40" t="s">
        <v>71</v>
      </c>
      <c r="E36" s="40" t="s">
        <v>71</v>
      </c>
      <c r="F36" s="40" t="s">
        <v>71</v>
      </c>
      <c r="G36" s="40" t="s">
        <v>71</v>
      </c>
      <c r="H36" s="40" t="s">
        <v>71</v>
      </c>
      <c r="I36" s="40" t="s">
        <v>71</v>
      </c>
      <c r="J36" s="40" t="s">
        <v>71</v>
      </c>
      <c r="K36" s="40" t="s">
        <v>71</v>
      </c>
      <c r="L36" s="80" t="s">
        <v>71</v>
      </c>
      <c r="M36" s="77">
        <f>SUM(M6:M35)</f>
        <v>0</v>
      </c>
      <c r="N36" s="77">
        <f>SUM(N6:N35)</f>
        <v>0</v>
      </c>
      <c r="O36" s="77">
        <f>SUM(O6:O35)</f>
        <v>0</v>
      </c>
      <c r="P36" s="40" t="s">
        <v>71</v>
      </c>
    </row>
    <row r="38" spans="1:16" ht="13.5">
      <c r="B38" s="33" t="s">
        <v>153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6">
      <c r="B39" s="87" t="s">
        <v>180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1:16">
      <c r="B40" s="83" t="s">
        <v>181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1:16">
      <c r="B41" s="83" t="s">
        <v>156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1:16">
      <c r="B42" s="83" t="s">
        <v>155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spans="1:16">
      <c r="B43" s="83" t="s">
        <v>182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1:16" ht="25.5" customHeight="1">
      <c r="B44" s="83" t="s">
        <v>373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1:16">
      <c r="B45" s="83" t="s">
        <v>159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1:16">
      <c r="B46" s="83" t="s">
        <v>160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</row>
    <row r="47" spans="1:16">
      <c r="B47" s="83" t="s">
        <v>161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1:16">
      <c r="B48" s="83" t="s">
        <v>162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</row>
    <row r="49" spans="2:16">
      <c r="B49" s="83" t="s">
        <v>163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</row>
    <row r="50" spans="2:16">
      <c r="B50" s="83" t="s">
        <v>164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</row>
    <row r="52" spans="2:16">
      <c r="B52" s="85" t="s">
        <v>165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2:16">
      <c r="B53" s="85" t="s">
        <v>166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5" spans="2:16">
      <c r="B55" s="2" t="s">
        <v>132</v>
      </c>
      <c r="H55" s="1" t="s">
        <v>190</v>
      </c>
      <c r="M55" s="1" t="s">
        <v>133</v>
      </c>
    </row>
  </sheetData>
  <mergeCells count="15">
    <mergeCell ref="B43:P43"/>
    <mergeCell ref="A2:P2"/>
    <mergeCell ref="B39:P39"/>
    <mergeCell ref="B40:P40"/>
    <mergeCell ref="B41:P41"/>
    <mergeCell ref="B42:P42"/>
    <mergeCell ref="B50:P50"/>
    <mergeCell ref="B52:P52"/>
    <mergeCell ref="B53:P53"/>
    <mergeCell ref="B44:P44"/>
    <mergeCell ref="B45:P45"/>
    <mergeCell ref="B46:P46"/>
    <mergeCell ref="B47:P47"/>
    <mergeCell ref="B48:P48"/>
    <mergeCell ref="B49:P4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&amp;CPredračun - priloga k Ponudbi</oddHeader>
    <oddFooter>&amp;LMestna občina Ljubljana&amp;CPredračun&amp;R&amp;P/&amp;N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42"/>
  <sheetViews>
    <sheetView topLeftCell="A70" zoomScale="160" zoomScaleNormal="160" workbookViewId="0">
      <selection activeCell="P18" sqref="O18:P19"/>
    </sheetView>
  </sheetViews>
  <sheetFormatPr defaultRowHeight="12.75"/>
  <cols>
    <col min="1" max="1" width="3.28515625" style="1" customWidth="1"/>
    <col min="2" max="2" width="26.28515625" style="2" customWidth="1"/>
    <col min="3" max="3" width="5.85546875" style="1" customWidth="1"/>
    <col min="4" max="4" width="4.140625" style="1" customWidth="1"/>
    <col min="5" max="5" width="7.42578125" style="1" customWidth="1"/>
    <col min="6" max="6" width="5.85546875" style="1" customWidth="1"/>
    <col min="7" max="7" width="7.28515625" style="1" customWidth="1"/>
    <col min="8" max="8" width="7.7109375" style="1" customWidth="1"/>
    <col min="9" max="9" width="6.85546875" style="1" customWidth="1"/>
    <col min="10" max="10" width="7.28515625" style="1" customWidth="1"/>
    <col min="11" max="11" width="6.5703125" style="1" customWidth="1"/>
    <col min="12" max="12" width="7.28515625" style="1" customWidth="1"/>
    <col min="13" max="16384" width="9.140625" style="1"/>
  </cols>
  <sheetData>
    <row r="2" spans="1:16" ht="18">
      <c r="A2" s="86" t="s">
        <v>139</v>
      </c>
      <c r="B2" s="86"/>
      <c r="C2" s="86"/>
      <c r="D2" s="86"/>
      <c r="E2" s="86"/>
      <c r="F2" s="86"/>
      <c r="G2" s="86"/>
      <c r="H2" s="86"/>
      <c r="I2" s="86"/>
      <c r="J2" s="86"/>
      <c r="K2" s="84"/>
      <c r="L2" s="84"/>
      <c r="M2" s="84"/>
      <c r="N2" s="84"/>
      <c r="O2" s="84"/>
      <c r="P2" s="84"/>
    </row>
    <row r="4" spans="1:16" ht="60">
      <c r="A4" s="42" t="s">
        <v>68</v>
      </c>
      <c r="B4" s="42" t="s">
        <v>50</v>
      </c>
      <c r="C4" s="42" t="s">
        <v>51</v>
      </c>
      <c r="D4" s="42" t="s">
        <v>52</v>
      </c>
      <c r="E4" s="8" t="s">
        <v>142</v>
      </c>
      <c r="F4" s="8" t="s">
        <v>143</v>
      </c>
      <c r="G4" s="8" t="s">
        <v>152</v>
      </c>
      <c r="H4" s="8" t="s">
        <v>136</v>
      </c>
      <c r="I4" s="8" t="s">
        <v>137</v>
      </c>
      <c r="J4" s="8" t="s">
        <v>168</v>
      </c>
      <c r="K4" s="8" t="s">
        <v>169</v>
      </c>
      <c r="L4" s="8" t="s">
        <v>170</v>
      </c>
      <c r="M4" s="8" t="s">
        <v>145</v>
      </c>
      <c r="N4" s="8" t="s">
        <v>147</v>
      </c>
      <c r="O4" s="8" t="s">
        <v>146</v>
      </c>
      <c r="P4" s="9" t="s">
        <v>134</v>
      </c>
    </row>
    <row r="5" spans="1:16">
      <c r="A5" s="42">
        <v>1</v>
      </c>
      <c r="B5" s="42">
        <v>2</v>
      </c>
      <c r="C5" s="42">
        <v>3</v>
      </c>
      <c r="D5" s="42">
        <v>4</v>
      </c>
      <c r="E5" s="10">
        <v>5</v>
      </c>
      <c r="F5" s="10">
        <v>6</v>
      </c>
      <c r="G5" s="10" t="s">
        <v>144</v>
      </c>
      <c r="H5" s="10">
        <v>8</v>
      </c>
      <c r="I5" s="10">
        <v>9</v>
      </c>
      <c r="J5" s="10">
        <v>10</v>
      </c>
      <c r="K5" s="10">
        <v>11</v>
      </c>
      <c r="L5" s="10" t="s">
        <v>149</v>
      </c>
      <c r="M5" s="10" t="s">
        <v>148</v>
      </c>
      <c r="N5" s="10" t="s">
        <v>150</v>
      </c>
      <c r="O5" s="10" t="s">
        <v>151</v>
      </c>
      <c r="P5" s="10">
        <v>16</v>
      </c>
    </row>
    <row r="6" spans="1:16" s="5" customFormat="1">
      <c r="A6" s="27" t="s">
        <v>53</v>
      </c>
      <c r="B6" s="12" t="s">
        <v>330</v>
      </c>
      <c r="C6" s="17">
        <v>90</v>
      </c>
      <c r="D6" s="17" t="s">
        <v>55</v>
      </c>
      <c r="E6" s="13"/>
      <c r="F6" s="14">
        <f>E6*0.085</f>
        <v>0</v>
      </c>
      <c r="G6" s="14">
        <f>E6+F6</f>
        <v>0</v>
      </c>
      <c r="H6" s="15"/>
      <c r="I6" s="15"/>
      <c r="J6" s="16"/>
      <c r="K6" s="16">
        <f>J6*0.085</f>
        <v>0</v>
      </c>
      <c r="L6" s="55">
        <f>J6+K6</f>
        <v>0</v>
      </c>
      <c r="M6" s="55">
        <f>J6*C6</f>
        <v>0</v>
      </c>
      <c r="N6" s="55">
        <f>M6*0.085</f>
        <v>0</v>
      </c>
      <c r="O6" s="55">
        <f>+M6+N6</f>
        <v>0</v>
      </c>
      <c r="P6" s="16"/>
    </row>
    <row r="7" spans="1:16" ht="24">
      <c r="A7" s="26" t="s">
        <v>56</v>
      </c>
      <c r="B7" s="12" t="s">
        <v>331</v>
      </c>
      <c r="C7" s="17">
        <v>85</v>
      </c>
      <c r="D7" s="17" t="s">
        <v>55</v>
      </c>
      <c r="E7" s="13"/>
      <c r="F7" s="14">
        <f t="shared" ref="F7:F70" si="0">E7*0.085</f>
        <v>0</v>
      </c>
      <c r="G7" s="14">
        <f t="shared" ref="G7:G70" si="1">E7+F7</f>
        <v>0</v>
      </c>
      <c r="H7" s="15"/>
      <c r="I7" s="15"/>
      <c r="J7" s="16"/>
      <c r="K7" s="16">
        <f t="shared" ref="K7:K70" si="2">J7*0.085</f>
        <v>0</v>
      </c>
      <c r="L7" s="55">
        <f t="shared" ref="L7:L70" si="3">J7+K7</f>
        <v>0</v>
      </c>
      <c r="M7" s="55">
        <f t="shared" ref="M7:M70" si="4">J7*C7</f>
        <v>0</v>
      </c>
      <c r="N7" s="55">
        <f t="shared" ref="N7:N70" si="5">M7*0.085</f>
        <v>0</v>
      </c>
      <c r="O7" s="55">
        <f t="shared" ref="O7:O70" si="6">+M7+N7</f>
        <v>0</v>
      </c>
      <c r="P7" s="16"/>
    </row>
    <row r="8" spans="1:16" ht="24">
      <c r="A8" s="26" t="s">
        <v>57</v>
      </c>
      <c r="B8" s="12" t="s">
        <v>332</v>
      </c>
      <c r="C8" s="17">
        <v>90</v>
      </c>
      <c r="D8" s="17" t="s">
        <v>55</v>
      </c>
      <c r="E8" s="13"/>
      <c r="F8" s="14">
        <f t="shared" si="0"/>
        <v>0</v>
      </c>
      <c r="G8" s="14">
        <f t="shared" si="1"/>
        <v>0</v>
      </c>
      <c r="H8" s="15"/>
      <c r="I8" s="15"/>
      <c r="J8" s="16"/>
      <c r="K8" s="16">
        <f t="shared" si="2"/>
        <v>0</v>
      </c>
      <c r="L8" s="55">
        <f t="shared" si="3"/>
        <v>0</v>
      </c>
      <c r="M8" s="55">
        <f t="shared" si="4"/>
        <v>0</v>
      </c>
      <c r="N8" s="55">
        <f t="shared" si="5"/>
        <v>0</v>
      </c>
      <c r="O8" s="55">
        <f t="shared" si="6"/>
        <v>0</v>
      </c>
      <c r="P8" s="16"/>
    </row>
    <row r="9" spans="1:16" ht="24">
      <c r="A9" s="26" t="s">
        <v>58</v>
      </c>
      <c r="B9" s="12" t="s">
        <v>333</v>
      </c>
      <c r="C9" s="17">
        <v>90</v>
      </c>
      <c r="D9" s="17" t="s">
        <v>55</v>
      </c>
      <c r="E9" s="13"/>
      <c r="F9" s="14">
        <f t="shared" si="0"/>
        <v>0</v>
      </c>
      <c r="G9" s="14">
        <f t="shared" si="1"/>
        <v>0</v>
      </c>
      <c r="H9" s="15"/>
      <c r="I9" s="15"/>
      <c r="J9" s="16"/>
      <c r="K9" s="16">
        <f t="shared" si="2"/>
        <v>0</v>
      </c>
      <c r="L9" s="55">
        <f t="shared" si="3"/>
        <v>0</v>
      </c>
      <c r="M9" s="55">
        <f t="shared" si="4"/>
        <v>0</v>
      </c>
      <c r="N9" s="55">
        <f t="shared" si="5"/>
        <v>0</v>
      </c>
      <c r="O9" s="55">
        <f t="shared" si="6"/>
        <v>0</v>
      </c>
      <c r="P9" s="16"/>
    </row>
    <row r="10" spans="1:16" ht="24">
      <c r="A10" s="26" t="s">
        <v>59</v>
      </c>
      <c r="B10" s="12" t="s">
        <v>334</v>
      </c>
      <c r="C10" s="17">
        <v>40</v>
      </c>
      <c r="D10" s="17" t="s">
        <v>55</v>
      </c>
      <c r="E10" s="13"/>
      <c r="F10" s="14">
        <f t="shared" si="0"/>
        <v>0</v>
      </c>
      <c r="G10" s="14">
        <f t="shared" si="1"/>
        <v>0</v>
      </c>
      <c r="H10" s="15"/>
      <c r="I10" s="15"/>
      <c r="J10" s="16"/>
      <c r="K10" s="16">
        <f t="shared" si="2"/>
        <v>0</v>
      </c>
      <c r="L10" s="55">
        <f t="shared" si="3"/>
        <v>0</v>
      </c>
      <c r="M10" s="55">
        <f t="shared" si="4"/>
        <v>0</v>
      </c>
      <c r="N10" s="55">
        <f t="shared" si="5"/>
        <v>0</v>
      </c>
      <c r="O10" s="55">
        <f t="shared" si="6"/>
        <v>0</v>
      </c>
      <c r="P10" s="16"/>
    </row>
    <row r="11" spans="1:16" ht="24">
      <c r="A11" s="26" t="s">
        <v>61</v>
      </c>
      <c r="B11" s="12" t="s">
        <v>335</v>
      </c>
      <c r="C11" s="17">
        <v>60</v>
      </c>
      <c r="D11" s="17" t="s">
        <v>55</v>
      </c>
      <c r="E11" s="20"/>
      <c r="F11" s="14">
        <f t="shared" si="0"/>
        <v>0</v>
      </c>
      <c r="G11" s="14">
        <f t="shared" si="1"/>
        <v>0</v>
      </c>
      <c r="H11" s="21"/>
      <c r="I11" s="21"/>
      <c r="J11" s="22"/>
      <c r="K11" s="16">
        <f t="shared" si="2"/>
        <v>0</v>
      </c>
      <c r="L11" s="55">
        <f t="shared" si="3"/>
        <v>0</v>
      </c>
      <c r="M11" s="55">
        <f t="shared" si="4"/>
        <v>0</v>
      </c>
      <c r="N11" s="55">
        <f t="shared" si="5"/>
        <v>0</v>
      </c>
      <c r="O11" s="55">
        <f t="shared" si="6"/>
        <v>0</v>
      </c>
      <c r="P11" s="16"/>
    </row>
    <row r="12" spans="1:16" ht="24">
      <c r="A12" s="26" t="s">
        <v>62</v>
      </c>
      <c r="B12" s="12" t="s">
        <v>336</v>
      </c>
      <c r="C12" s="17">
        <v>90</v>
      </c>
      <c r="D12" s="17" t="s">
        <v>55</v>
      </c>
      <c r="E12" s="13"/>
      <c r="F12" s="14">
        <f t="shared" si="0"/>
        <v>0</v>
      </c>
      <c r="G12" s="14">
        <f t="shared" si="1"/>
        <v>0</v>
      </c>
      <c r="H12" s="15"/>
      <c r="I12" s="15"/>
      <c r="J12" s="22"/>
      <c r="K12" s="16">
        <f t="shared" si="2"/>
        <v>0</v>
      </c>
      <c r="L12" s="55">
        <f t="shared" si="3"/>
        <v>0</v>
      </c>
      <c r="M12" s="55">
        <f t="shared" si="4"/>
        <v>0</v>
      </c>
      <c r="N12" s="55">
        <f t="shared" si="5"/>
        <v>0</v>
      </c>
      <c r="O12" s="55">
        <f t="shared" si="6"/>
        <v>0</v>
      </c>
      <c r="P12" s="16"/>
    </row>
    <row r="13" spans="1:16" s="6" customFormat="1" ht="24">
      <c r="A13" s="43" t="s">
        <v>63</v>
      </c>
      <c r="B13" s="44" t="s">
        <v>191</v>
      </c>
      <c r="C13" s="45">
        <v>10</v>
      </c>
      <c r="D13" s="45" t="s">
        <v>60</v>
      </c>
      <c r="E13" s="13"/>
      <c r="F13" s="14">
        <f t="shared" si="0"/>
        <v>0</v>
      </c>
      <c r="G13" s="14">
        <f t="shared" si="1"/>
        <v>0</v>
      </c>
      <c r="H13" s="15"/>
      <c r="I13" s="15"/>
      <c r="J13" s="22"/>
      <c r="K13" s="16">
        <f t="shared" si="2"/>
        <v>0</v>
      </c>
      <c r="L13" s="55">
        <f t="shared" si="3"/>
        <v>0</v>
      </c>
      <c r="M13" s="55">
        <f t="shared" si="4"/>
        <v>0</v>
      </c>
      <c r="N13" s="55">
        <f t="shared" si="5"/>
        <v>0</v>
      </c>
      <c r="O13" s="55">
        <f t="shared" si="6"/>
        <v>0</v>
      </c>
      <c r="P13" s="16"/>
    </row>
    <row r="14" spans="1:16" ht="14.25">
      <c r="A14" s="26" t="s">
        <v>64</v>
      </c>
      <c r="B14" s="46" t="s">
        <v>192</v>
      </c>
      <c r="C14" s="17">
        <v>20</v>
      </c>
      <c r="D14" s="17" t="s">
        <v>72</v>
      </c>
      <c r="E14" s="13"/>
      <c r="F14" s="14">
        <f t="shared" si="0"/>
        <v>0</v>
      </c>
      <c r="G14" s="14">
        <f t="shared" si="1"/>
        <v>0</v>
      </c>
      <c r="H14" s="15"/>
      <c r="I14" s="15"/>
      <c r="J14" s="22">
        <f>+E14</f>
        <v>0</v>
      </c>
      <c r="K14" s="16">
        <f t="shared" si="2"/>
        <v>0</v>
      </c>
      <c r="L14" s="55">
        <f t="shared" si="3"/>
        <v>0</v>
      </c>
      <c r="M14" s="55">
        <f t="shared" si="4"/>
        <v>0</v>
      </c>
      <c r="N14" s="55">
        <f t="shared" si="5"/>
        <v>0</v>
      </c>
      <c r="O14" s="55">
        <f t="shared" si="6"/>
        <v>0</v>
      </c>
      <c r="P14" s="16"/>
    </row>
    <row r="15" spans="1:16" ht="14.25">
      <c r="A15" s="26" t="s">
        <v>65</v>
      </c>
      <c r="B15" s="46" t="s">
        <v>193</v>
      </c>
      <c r="C15" s="17">
        <v>60</v>
      </c>
      <c r="D15" s="17" t="s">
        <v>72</v>
      </c>
      <c r="E15" s="13"/>
      <c r="F15" s="14">
        <f t="shared" si="0"/>
        <v>0</v>
      </c>
      <c r="G15" s="14">
        <f t="shared" si="1"/>
        <v>0</v>
      </c>
      <c r="H15" s="15"/>
      <c r="I15" s="15"/>
      <c r="J15" s="22">
        <f t="shared" ref="J15:J26" si="7">+E15</f>
        <v>0</v>
      </c>
      <c r="K15" s="16">
        <f t="shared" si="2"/>
        <v>0</v>
      </c>
      <c r="L15" s="55">
        <f t="shared" si="3"/>
        <v>0</v>
      </c>
      <c r="M15" s="55">
        <f t="shared" si="4"/>
        <v>0</v>
      </c>
      <c r="N15" s="55">
        <f t="shared" si="5"/>
        <v>0</v>
      </c>
      <c r="O15" s="55">
        <f t="shared" si="6"/>
        <v>0</v>
      </c>
      <c r="P15" s="16"/>
    </row>
    <row r="16" spans="1:16" ht="14.25">
      <c r="A16" s="26" t="s">
        <v>66</v>
      </c>
      <c r="B16" s="46" t="s">
        <v>194</v>
      </c>
      <c r="C16" s="17">
        <v>40</v>
      </c>
      <c r="D16" s="17" t="s">
        <v>72</v>
      </c>
      <c r="E16" s="13"/>
      <c r="F16" s="14">
        <f t="shared" si="0"/>
        <v>0</v>
      </c>
      <c r="G16" s="14">
        <f t="shared" si="1"/>
        <v>0</v>
      </c>
      <c r="H16" s="15"/>
      <c r="I16" s="15"/>
      <c r="J16" s="22">
        <f t="shared" si="7"/>
        <v>0</v>
      </c>
      <c r="K16" s="16">
        <f t="shared" si="2"/>
        <v>0</v>
      </c>
      <c r="L16" s="55">
        <f t="shared" si="3"/>
        <v>0</v>
      </c>
      <c r="M16" s="55">
        <f t="shared" si="4"/>
        <v>0</v>
      </c>
      <c r="N16" s="55">
        <f t="shared" si="5"/>
        <v>0</v>
      </c>
      <c r="O16" s="55">
        <f t="shared" si="6"/>
        <v>0</v>
      </c>
      <c r="P16" s="16"/>
    </row>
    <row r="17" spans="1:16" ht="14.25">
      <c r="A17" s="26" t="s">
        <v>67</v>
      </c>
      <c r="B17" s="46" t="s">
        <v>195</v>
      </c>
      <c r="C17" s="17">
        <v>20</v>
      </c>
      <c r="D17" s="17" t="s">
        <v>72</v>
      </c>
      <c r="E17" s="13"/>
      <c r="F17" s="14">
        <f t="shared" si="0"/>
        <v>0</v>
      </c>
      <c r="G17" s="14">
        <f t="shared" si="1"/>
        <v>0</v>
      </c>
      <c r="H17" s="15"/>
      <c r="I17" s="15"/>
      <c r="J17" s="22">
        <f t="shared" si="7"/>
        <v>0</v>
      </c>
      <c r="K17" s="16">
        <f t="shared" si="2"/>
        <v>0</v>
      </c>
      <c r="L17" s="55">
        <f t="shared" si="3"/>
        <v>0</v>
      </c>
      <c r="M17" s="55">
        <f t="shared" si="4"/>
        <v>0</v>
      </c>
      <c r="N17" s="55">
        <f t="shared" si="5"/>
        <v>0</v>
      </c>
      <c r="O17" s="55">
        <f t="shared" si="6"/>
        <v>0</v>
      </c>
      <c r="P17" s="16"/>
    </row>
    <row r="18" spans="1:16" ht="14.25">
      <c r="A18" s="26" t="s">
        <v>69</v>
      </c>
      <c r="B18" s="46" t="s">
        <v>196</v>
      </c>
      <c r="C18" s="17">
        <v>40</v>
      </c>
      <c r="D18" s="17" t="s">
        <v>72</v>
      </c>
      <c r="E18" s="13"/>
      <c r="F18" s="14">
        <f t="shared" si="0"/>
        <v>0</v>
      </c>
      <c r="G18" s="14">
        <f t="shared" si="1"/>
        <v>0</v>
      </c>
      <c r="H18" s="15"/>
      <c r="I18" s="15"/>
      <c r="J18" s="22">
        <f t="shared" si="7"/>
        <v>0</v>
      </c>
      <c r="K18" s="16">
        <f t="shared" si="2"/>
        <v>0</v>
      </c>
      <c r="L18" s="55">
        <f t="shared" si="3"/>
        <v>0</v>
      </c>
      <c r="M18" s="55">
        <f t="shared" si="4"/>
        <v>0</v>
      </c>
      <c r="N18" s="55">
        <f t="shared" si="5"/>
        <v>0</v>
      </c>
      <c r="O18" s="55">
        <f t="shared" si="6"/>
        <v>0</v>
      </c>
      <c r="P18" s="16"/>
    </row>
    <row r="19" spans="1:16" ht="14.25">
      <c r="A19" s="26" t="s">
        <v>73</v>
      </c>
      <c r="B19" s="12" t="s">
        <v>197</v>
      </c>
      <c r="C19" s="17">
        <v>70</v>
      </c>
      <c r="D19" s="17" t="s">
        <v>72</v>
      </c>
      <c r="E19" s="13"/>
      <c r="F19" s="14">
        <f t="shared" si="0"/>
        <v>0</v>
      </c>
      <c r="G19" s="14">
        <f t="shared" si="1"/>
        <v>0</v>
      </c>
      <c r="H19" s="15"/>
      <c r="I19" s="15"/>
      <c r="J19" s="22">
        <f t="shared" si="7"/>
        <v>0</v>
      </c>
      <c r="K19" s="16">
        <f t="shared" si="2"/>
        <v>0</v>
      </c>
      <c r="L19" s="55">
        <f t="shared" si="3"/>
        <v>0</v>
      </c>
      <c r="M19" s="55">
        <f t="shared" si="4"/>
        <v>0</v>
      </c>
      <c r="N19" s="55">
        <f t="shared" si="5"/>
        <v>0</v>
      </c>
      <c r="O19" s="55">
        <f t="shared" si="6"/>
        <v>0</v>
      </c>
      <c r="P19" s="16"/>
    </row>
    <row r="20" spans="1:16" ht="14.25">
      <c r="A20" s="26" t="s">
        <v>74</v>
      </c>
      <c r="B20" s="12" t="s">
        <v>198</v>
      </c>
      <c r="C20" s="17">
        <v>50</v>
      </c>
      <c r="D20" s="17" t="s">
        <v>72</v>
      </c>
      <c r="E20" s="13"/>
      <c r="F20" s="14">
        <f t="shared" si="0"/>
        <v>0</v>
      </c>
      <c r="G20" s="14">
        <f t="shared" si="1"/>
        <v>0</v>
      </c>
      <c r="H20" s="15"/>
      <c r="I20" s="15"/>
      <c r="J20" s="22">
        <f t="shared" si="7"/>
        <v>0</v>
      </c>
      <c r="K20" s="16">
        <f t="shared" si="2"/>
        <v>0</v>
      </c>
      <c r="L20" s="55">
        <f t="shared" si="3"/>
        <v>0</v>
      </c>
      <c r="M20" s="55">
        <f t="shared" si="4"/>
        <v>0</v>
      </c>
      <c r="N20" s="55">
        <f t="shared" si="5"/>
        <v>0</v>
      </c>
      <c r="O20" s="55">
        <f t="shared" si="6"/>
        <v>0</v>
      </c>
      <c r="P20" s="16"/>
    </row>
    <row r="21" spans="1:16" ht="14.25">
      <c r="A21" s="26" t="s">
        <v>75</v>
      </c>
      <c r="B21" s="12" t="s">
        <v>199</v>
      </c>
      <c r="C21" s="17">
        <v>20</v>
      </c>
      <c r="D21" s="17" t="s">
        <v>72</v>
      </c>
      <c r="E21" s="13"/>
      <c r="F21" s="14">
        <f t="shared" si="0"/>
        <v>0</v>
      </c>
      <c r="G21" s="14">
        <f t="shared" si="1"/>
        <v>0</v>
      </c>
      <c r="H21" s="15"/>
      <c r="I21" s="15"/>
      <c r="J21" s="22">
        <f t="shared" si="7"/>
        <v>0</v>
      </c>
      <c r="K21" s="16">
        <f t="shared" si="2"/>
        <v>0</v>
      </c>
      <c r="L21" s="55">
        <f t="shared" si="3"/>
        <v>0</v>
      </c>
      <c r="M21" s="55">
        <f t="shared" si="4"/>
        <v>0</v>
      </c>
      <c r="N21" s="55">
        <f t="shared" si="5"/>
        <v>0</v>
      </c>
      <c r="O21" s="55">
        <f t="shared" si="6"/>
        <v>0</v>
      </c>
      <c r="P21" s="16"/>
    </row>
    <row r="22" spans="1:16" ht="14.25">
      <c r="A22" s="47" t="s">
        <v>76</v>
      </c>
      <c r="B22" s="12" t="s">
        <v>200</v>
      </c>
      <c r="C22" s="17">
        <v>15</v>
      </c>
      <c r="D22" s="17" t="s">
        <v>72</v>
      </c>
      <c r="E22" s="13"/>
      <c r="F22" s="14">
        <f t="shared" si="0"/>
        <v>0</v>
      </c>
      <c r="G22" s="14">
        <f t="shared" si="1"/>
        <v>0</v>
      </c>
      <c r="H22" s="15"/>
      <c r="I22" s="15"/>
      <c r="J22" s="22">
        <f t="shared" si="7"/>
        <v>0</v>
      </c>
      <c r="K22" s="16">
        <f t="shared" si="2"/>
        <v>0</v>
      </c>
      <c r="L22" s="55">
        <f t="shared" si="3"/>
        <v>0</v>
      </c>
      <c r="M22" s="55">
        <f t="shared" si="4"/>
        <v>0</v>
      </c>
      <c r="N22" s="55">
        <f t="shared" si="5"/>
        <v>0</v>
      </c>
      <c r="O22" s="55">
        <f t="shared" si="6"/>
        <v>0</v>
      </c>
      <c r="P22" s="16"/>
    </row>
    <row r="23" spans="1:16" ht="14.25">
      <c r="A23" s="47" t="s">
        <v>77</v>
      </c>
      <c r="B23" s="12" t="s">
        <v>201</v>
      </c>
      <c r="C23" s="17">
        <v>50</v>
      </c>
      <c r="D23" s="17" t="s">
        <v>72</v>
      </c>
      <c r="E23" s="13"/>
      <c r="F23" s="14">
        <f t="shared" si="0"/>
        <v>0</v>
      </c>
      <c r="G23" s="14">
        <f t="shared" si="1"/>
        <v>0</v>
      </c>
      <c r="H23" s="15"/>
      <c r="I23" s="15"/>
      <c r="J23" s="22">
        <f t="shared" si="7"/>
        <v>0</v>
      </c>
      <c r="K23" s="16">
        <f t="shared" si="2"/>
        <v>0</v>
      </c>
      <c r="L23" s="55">
        <f t="shared" si="3"/>
        <v>0</v>
      </c>
      <c r="M23" s="55">
        <f t="shared" si="4"/>
        <v>0</v>
      </c>
      <c r="N23" s="55">
        <f t="shared" si="5"/>
        <v>0</v>
      </c>
      <c r="O23" s="55">
        <f t="shared" si="6"/>
        <v>0</v>
      </c>
      <c r="P23" s="16"/>
    </row>
    <row r="24" spans="1:16" ht="14.25">
      <c r="A24" s="47" t="s">
        <v>78</v>
      </c>
      <c r="B24" s="12" t="s">
        <v>202</v>
      </c>
      <c r="C24" s="17">
        <v>50</v>
      </c>
      <c r="D24" s="17" t="s">
        <v>72</v>
      </c>
      <c r="E24" s="13"/>
      <c r="F24" s="14">
        <f t="shared" si="0"/>
        <v>0</v>
      </c>
      <c r="G24" s="14">
        <f t="shared" si="1"/>
        <v>0</v>
      </c>
      <c r="H24" s="15"/>
      <c r="I24" s="15"/>
      <c r="J24" s="22">
        <f t="shared" si="7"/>
        <v>0</v>
      </c>
      <c r="K24" s="16">
        <f t="shared" si="2"/>
        <v>0</v>
      </c>
      <c r="L24" s="55">
        <f t="shared" si="3"/>
        <v>0</v>
      </c>
      <c r="M24" s="55">
        <f t="shared" si="4"/>
        <v>0</v>
      </c>
      <c r="N24" s="55">
        <f t="shared" si="5"/>
        <v>0</v>
      </c>
      <c r="O24" s="55">
        <f t="shared" si="6"/>
        <v>0</v>
      </c>
      <c r="P24" s="16"/>
    </row>
    <row r="25" spans="1:16" s="5" customFormat="1" ht="24">
      <c r="A25" s="48" t="s">
        <v>79</v>
      </c>
      <c r="B25" s="12" t="s">
        <v>203</v>
      </c>
      <c r="C25" s="17">
        <v>20</v>
      </c>
      <c r="D25" s="17" t="s">
        <v>72</v>
      </c>
      <c r="E25" s="13"/>
      <c r="F25" s="14">
        <f t="shared" si="0"/>
        <v>0</v>
      </c>
      <c r="G25" s="14">
        <f t="shared" si="1"/>
        <v>0</v>
      </c>
      <c r="H25" s="15"/>
      <c r="I25" s="15"/>
      <c r="J25" s="22">
        <f t="shared" si="7"/>
        <v>0</v>
      </c>
      <c r="K25" s="16">
        <f t="shared" si="2"/>
        <v>0</v>
      </c>
      <c r="L25" s="55">
        <f t="shared" si="3"/>
        <v>0</v>
      </c>
      <c r="M25" s="55">
        <f t="shared" si="4"/>
        <v>0</v>
      </c>
      <c r="N25" s="55">
        <f t="shared" si="5"/>
        <v>0</v>
      </c>
      <c r="O25" s="55">
        <f t="shared" si="6"/>
        <v>0</v>
      </c>
      <c r="P25" s="16"/>
    </row>
    <row r="26" spans="1:16" ht="14.25">
      <c r="A26" s="47" t="s">
        <v>80</v>
      </c>
      <c r="B26" s="12" t="s">
        <v>204</v>
      </c>
      <c r="C26" s="17">
        <v>100</v>
      </c>
      <c r="D26" s="17" t="s">
        <v>72</v>
      </c>
      <c r="E26" s="13"/>
      <c r="F26" s="14">
        <f t="shared" si="0"/>
        <v>0</v>
      </c>
      <c r="G26" s="14">
        <f t="shared" si="1"/>
        <v>0</v>
      </c>
      <c r="H26" s="15"/>
      <c r="I26" s="15"/>
      <c r="J26" s="22">
        <f t="shared" si="7"/>
        <v>0</v>
      </c>
      <c r="K26" s="16">
        <f t="shared" si="2"/>
        <v>0</v>
      </c>
      <c r="L26" s="55">
        <f t="shared" si="3"/>
        <v>0</v>
      </c>
      <c r="M26" s="55">
        <f t="shared" si="4"/>
        <v>0</v>
      </c>
      <c r="N26" s="55">
        <f t="shared" si="5"/>
        <v>0</v>
      </c>
      <c r="O26" s="55">
        <f t="shared" si="6"/>
        <v>0</v>
      </c>
      <c r="P26" s="16"/>
    </row>
    <row r="27" spans="1:16" ht="14.25">
      <c r="A27" s="47" t="s">
        <v>81</v>
      </c>
      <c r="B27" s="12" t="s">
        <v>205</v>
      </c>
      <c r="C27" s="17">
        <v>85</v>
      </c>
      <c r="D27" s="17" t="s">
        <v>55</v>
      </c>
      <c r="E27" s="13"/>
      <c r="F27" s="14">
        <f t="shared" si="0"/>
        <v>0</v>
      </c>
      <c r="G27" s="14">
        <f t="shared" si="1"/>
        <v>0</v>
      </c>
      <c r="H27" s="15"/>
      <c r="I27" s="15"/>
      <c r="J27" s="22"/>
      <c r="K27" s="16">
        <f t="shared" si="2"/>
        <v>0</v>
      </c>
      <c r="L27" s="55">
        <f t="shared" si="3"/>
        <v>0</v>
      </c>
      <c r="M27" s="55">
        <f t="shared" si="4"/>
        <v>0</v>
      </c>
      <c r="N27" s="55">
        <f t="shared" si="5"/>
        <v>0</v>
      </c>
      <c r="O27" s="55">
        <f t="shared" si="6"/>
        <v>0</v>
      </c>
      <c r="P27" s="16"/>
    </row>
    <row r="28" spans="1:16" ht="14.25">
      <c r="A28" s="47" t="s">
        <v>82</v>
      </c>
      <c r="B28" s="12" t="s">
        <v>206</v>
      </c>
      <c r="C28" s="17">
        <v>140</v>
      </c>
      <c r="D28" s="17" t="s">
        <v>55</v>
      </c>
      <c r="E28" s="13"/>
      <c r="F28" s="14">
        <f t="shared" si="0"/>
        <v>0</v>
      </c>
      <c r="G28" s="14">
        <f t="shared" si="1"/>
        <v>0</v>
      </c>
      <c r="H28" s="15"/>
      <c r="I28" s="15"/>
      <c r="J28" s="22"/>
      <c r="K28" s="16">
        <f t="shared" si="2"/>
        <v>0</v>
      </c>
      <c r="L28" s="55">
        <f t="shared" si="3"/>
        <v>0</v>
      </c>
      <c r="M28" s="55">
        <f t="shared" si="4"/>
        <v>0</v>
      </c>
      <c r="N28" s="55">
        <f t="shared" si="5"/>
        <v>0</v>
      </c>
      <c r="O28" s="55">
        <f t="shared" si="6"/>
        <v>0</v>
      </c>
      <c r="P28" s="16"/>
    </row>
    <row r="29" spans="1:16" ht="14.25">
      <c r="A29" s="47" t="s">
        <v>83</v>
      </c>
      <c r="B29" s="12" t="s">
        <v>207</v>
      </c>
      <c r="C29" s="17">
        <v>400</v>
      </c>
      <c r="D29" s="17" t="s">
        <v>55</v>
      </c>
      <c r="E29" s="13"/>
      <c r="F29" s="14">
        <f t="shared" si="0"/>
        <v>0</v>
      </c>
      <c r="G29" s="14">
        <f t="shared" si="1"/>
        <v>0</v>
      </c>
      <c r="H29" s="15"/>
      <c r="I29" s="15"/>
      <c r="J29" s="22"/>
      <c r="K29" s="16">
        <f t="shared" si="2"/>
        <v>0</v>
      </c>
      <c r="L29" s="55">
        <f t="shared" si="3"/>
        <v>0</v>
      </c>
      <c r="M29" s="55">
        <f t="shared" si="4"/>
        <v>0</v>
      </c>
      <c r="N29" s="55">
        <f t="shared" si="5"/>
        <v>0</v>
      </c>
      <c r="O29" s="55">
        <f t="shared" si="6"/>
        <v>0</v>
      </c>
      <c r="P29" s="16"/>
    </row>
    <row r="30" spans="1:16" ht="14.25">
      <c r="A30" s="47" t="s">
        <v>84</v>
      </c>
      <c r="B30" s="12" t="s">
        <v>208</v>
      </c>
      <c r="C30" s="17">
        <v>200</v>
      </c>
      <c r="D30" s="17" t="s">
        <v>55</v>
      </c>
      <c r="E30" s="13"/>
      <c r="F30" s="14">
        <f t="shared" si="0"/>
        <v>0</v>
      </c>
      <c r="G30" s="14">
        <f t="shared" si="1"/>
        <v>0</v>
      </c>
      <c r="H30" s="15"/>
      <c r="I30" s="15"/>
      <c r="J30" s="16"/>
      <c r="K30" s="16">
        <f t="shared" si="2"/>
        <v>0</v>
      </c>
      <c r="L30" s="55">
        <f t="shared" si="3"/>
        <v>0</v>
      </c>
      <c r="M30" s="55">
        <f t="shared" si="4"/>
        <v>0</v>
      </c>
      <c r="N30" s="55">
        <f t="shared" si="5"/>
        <v>0</v>
      </c>
      <c r="O30" s="55">
        <f t="shared" si="6"/>
        <v>0</v>
      </c>
      <c r="P30" s="16"/>
    </row>
    <row r="31" spans="1:16" ht="14.25">
      <c r="A31" s="47" t="s">
        <v>85</v>
      </c>
      <c r="B31" s="12" t="s">
        <v>209</v>
      </c>
      <c r="C31" s="17">
        <v>200</v>
      </c>
      <c r="D31" s="17" t="s">
        <v>55</v>
      </c>
      <c r="E31" s="13"/>
      <c r="F31" s="14">
        <f t="shared" si="0"/>
        <v>0</v>
      </c>
      <c r="G31" s="14">
        <f t="shared" si="1"/>
        <v>0</v>
      </c>
      <c r="H31" s="15"/>
      <c r="I31" s="15"/>
      <c r="J31" s="16"/>
      <c r="K31" s="16">
        <f t="shared" si="2"/>
        <v>0</v>
      </c>
      <c r="L31" s="55">
        <f t="shared" si="3"/>
        <v>0</v>
      </c>
      <c r="M31" s="55">
        <f t="shared" si="4"/>
        <v>0</v>
      </c>
      <c r="N31" s="55">
        <f t="shared" si="5"/>
        <v>0</v>
      </c>
      <c r="O31" s="55">
        <f t="shared" si="6"/>
        <v>0</v>
      </c>
      <c r="P31" s="16"/>
    </row>
    <row r="32" spans="1:16" ht="24">
      <c r="A32" s="47" t="s">
        <v>86</v>
      </c>
      <c r="B32" s="12" t="s">
        <v>210</v>
      </c>
      <c r="C32" s="17">
        <v>45</v>
      </c>
      <c r="D32" s="17" t="s">
        <v>55</v>
      </c>
      <c r="E32" s="15"/>
      <c r="F32" s="14">
        <f t="shared" si="0"/>
        <v>0</v>
      </c>
      <c r="G32" s="14">
        <f t="shared" si="1"/>
        <v>0</v>
      </c>
      <c r="H32" s="15"/>
      <c r="I32" s="15"/>
      <c r="J32" s="16"/>
      <c r="K32" s="16">
        <f t="shared" si="2"/>
        <v>0</v>
      </c>
      <c r="L32" s="55">
        <f t="shared" si="3"/>
        <v>0</v>
      </c>
      <c r="M32" s="55">
        <f t="shared" si="4"/>
        <v>0</v>
      </c>
      <c r="N32" s="55">
        <f t="shared" si="5"/>
        <v>0</v>
      </c>
      <c r="O32" s="55">
        <f t="shared" si="6"/>
        <v>0</v>
      </c>
      <c r="P32" s="16"/>
    </row>
    <row r="33" spans="1:16" ht="14.25">
      <c r="A33" s="47" t="s">
        <v>87</v>
      </c>
      <c r="B33" s="12" t="s">
        <v>211</v>
      </c>
      <c r="C33" s="17">
        <v>60</v>
      </c>
      <c r="D33" s="17" t="s">
        <v>55</v>
      </c>
      <c r="E33" s="15"/>
      <c r="F33" s="14">
        <f t="shared" si="0"/>
        <v>0</v>
      </c>
      <c r="G33" s="14">
        <f t="shared" si="1"/>
        <v>0</v>
      </c>
      <c r="H33" s="15"/>
      <c r="I33" s="15"/>
      <c r="J33" s="16"/>
      <c r="K33" s="16">
        <f t="shared" si="2"/>
        <v>0</v>
      </c>
      <c r="L33" s="55">
        <f t="shared" si="3"/>
        <v>0</v>
      </c>
      <c r="M33" s="55">
        <f t="shared" si="4"/>
        <v>0</v>
      </c>
      <c r="N33" s="55">
        <f t="shared" si="5"/>
        <v>0</v>
      </c>
      <c r="O33" s="55">
        <f t="shared" si="6"/>
        <v>0</v>
      </c>
      <c r="P33" s="16"/>
    </row>
    <row r="34" spans="1:16" ht="14.25">
      <c r="A34" s="47" t="s">
        <v>88</v>
      </c>
      <c r="B34" s="12" t="s">
        <v>212</v>
      </c>
      <c r="C34" s="17">
        <v>55</v>
      </c>
      <c r="D34" s="17" t="s">
        <v>55</v>
      </c>
      <c r="E34" s="15"/>
      <c r="F34" s="14">
        <f t="shared" si="0"/>
        <v>0</v>
      </c>
      <c r="G34" s="14">
        <f t="shared" si="1"/>
        <v>0</v>
      </c>
      <c r="H34" s="15"/>
      <c r="I34" s="15"/>
      <c r="J34" s="16"/>
      <c r="K34" s="16">
        <f t="shared" si="2"/>
        <v>0</v>
      </c>
      <c r="L34" s="55">
        <f t="shared" si="3"/>
        <v>0</v>
      </c>
      <c r="M34" s="55">
        <f t="shared" si="4"/>
        <v>0</v>
      </c>
      <c r="N34" s="55">
        <f t="shared" si="5"/>
        <v>0</v>
      </c>
      <c r="O34" s="55">
        <f t="shared" si="6"/>
        <v>0</v>
      </c>
      <c r="P34" s="16"/>
    </row>
    <row r="35" spans="1:16" ht="14.25">
      <c r="A35" s="11" t="s">
        <v>89</v>
      </c>
      <c r="B35" s="12" t="s">
        <v>213</v>
      </c>
      <c r="C35" s="17">
        <v>10</v>
      </c>
      <c r="D35" s="17" t="s">
        <v>55</v>
      </c>
      <c r="E35" s="15"/>
      <c r="F35" s="14">
        <f t="shared" si="0"/>
        <v>0</v>
      </c>
      <c r="G35" s="14">
        <f t="shared" si="1"/>
        <v>0</v>
      </c>
      <c r="H35" s="15"/>
      <c r="I35" s="15"/>
      <c r="J35" s="16"/>
      <c r="K35" s="16">
        <f t="shared" si="2"/>
        <v>0</v>
      </c>
      <c r="L35" s="55">
        <f t="shared" si="3"/>
        <v>0</v>
      </c>
      <c r="M35" s="55">
        <f t="shared" si="4"/>
        <v>0</v>
      </c>
      <c r="N35" s="55">
        <f t="shared" si="5"/>
        <v>0</v>
      </c>
      <c r="O35" s="55">
        <f t="shared" si="6"/>
        <v>0</v>
      </c>
      <c r="P35" s="16"/>
    </row>
    <row r="36" spans="1:16" ht="14.25">
      <c r="A36" s="11" t="s">
        <v>90</v>
      </c>
      <c r="B36" s="12" t="s">
        <v>214</v>
      </c>
      <c r="C36" s="17">
        <v>540</v>
      </c>
      <c r="D36" s="17" t="s">
        <v>55</v>
      </c>
      <c r="E36" s="15"/>
      <c r="F36" s="14">
        <f t="shared" si="0"/>
        <v>0</v>
      </c>
      <c r="G36" s="14">
        <f t="shared" si="1"/>
        <v>0</v>
      </c>
      <c r="H36" s="15"/>
      <c r="I36" s="15"/>
      <c r="J36" s="16"/>
      <c r="K36" s="16">
        <f t="shared" si="2"/>
        <v>0</v>
      </c>
      <c r="L36" s="55">
        <f t="shared" si="3"/>
        <v>0</v>
      </c>
      <c r="M36" s="55">
        <f t="shared" si="4"/>
        <v>0</v>
      </c>
      <c r="N36" s="55">
        <f t="shared" si="5"/>
        <v>0</v>
      </c>
      <c r="O36" s="55">
        <f t="shared" si="6"/>
        <v>0</v>
      </c>
      <c r="P36" s="16"/>
    </row>
    <row r="37" spans="1:16" ht="14.25">
      <c r="A37" s="11" t="s">
        <v>91</v>
      </c>
      <c r="B37" s="12" t="s">
        <v>215</v>
      </c>
      <c r="C37" s="17">
        <v>85</v>
      </c>
      <c r="D37" s="17" t="s">
        <v>72</v>
      </c>
      <c r="E37" s="15"/>
      <c r="F37" s="14">
        <f t="shared" si="0"/>
        <v>0</v>
      </c>
      <c r="G37" s="14">
        <f t="shared" si="1"/>
        <v>0</v>
      </c>
      <c r="H37" s="15"/>
      <c r="I37" s="15"/>
      <c r="J37" s="16">
        <f>+E37</f>
        <v>0</v>
      </c>
      <c r="K37" s="16">
        <f t="shared" si="2"/>
        <v>0</v>
      </c>
      <c r="L37" s="55">
        <f t="shared" si="3"/>
        <v>0</v>
      </c>
      <c r="M37" s="55">
        <f t="shared" si="4"/>
        <v>0</v>
      </c>
      <c r="N37" s="55">
        <f t="shared" si="5"/>
        <v>0</v>
      </c>
      <c r="O37" s="55">
        <f t="shared" si="6"/>
        <v>0</v>
      </c>
      <c r="P37" s="16"/>
    </row>
    <row r="38" spans="1:16" ht="14.25">
      <c r="A38" s="11" t="s">
        <v>92</v>
      </c>
      <c r="B38" s="11" t="s">
        <v>216</v>
      </c>
      <c r="C38" s="17">
        <v>240</v>
      </c>
      <c r="D38" s="17" t="s">
        <v>55</v>
      </c>
      <c r="E38" s="15"/>
      <c r="F38" s="14">
        <f t="shared" si="0"/>
        <v>0</v>
      </c>
      <c r="G38" s="14">
        <f t="shared" si="1"/>
        <v>0</v>
      </c>
      <c r="H38" s="15"/>
      <c r="I38" s="15"/>
      <c r="J38" s="16"/>
      <c r="K38" s="16">
        <f t="shared" si="2"/>
        <v>0</v>
      </c>
      <c r="L38" s="55">
        <f t="shared" si="3"/>
        <v>0</v>
      </c>
      <c r="M38" s="55">
        <f t="shared" si="4"/>
        <v>0</v>
      </c>
      <c r="N38" s="55">
        <f t="shared" si="5"/>
        <v>0</v>
      </c>
      <c r="O38" s="55">
        <f t="shared" si="6"/>
        <v>0</v>
      </c>
      <c r="P38" s="16"/>
    </row>
    <row r="39" spans="1:16" ht="14.25">
      <c r="A39" s="11" t="s">
        <v>93</v>
      </c>
      <c r="B39" s="12" t="s">
        <v>217</v>
      </c>
      <c r="C39" s="17">
        <v>60</v>
      </c>
      <c r="D39" s="17" t="s">
        <v>55</v>
      </c>
      <c r="E39" s="15"/>
      <c r="F39" s="14">
        <f t="shared" si="0"/>
        <v>0</v>
      </c>
      <c r="G39" s="14">
        <f t="shared" si="1"/>
        <v>0</v>
      </c>
      <c r="H39" s="15"/>
      <c r="I39" s="15"/>
      <c r="J39" s="16"/>
      <c r="K39" s="16">
        <f t="shared" si="2"/>
        <v>0</v>
      </c>
      <c r="L39" s="55">
        <f t="shared" si="3"/>
        <v>0</v>
      </c>
      <c r="M39" s="55">
        <f t="shared" si="4"/>
        <v>0</v>
      </c>
      <c r="N39" s="55">
        <f t="shared" si="5"/>
        <v>0</v>
      </c>
      <c r="O39" s="55">
        <f t="shared" si="6"/>
        <v>0</v>
      </c>
      <c r="P39" s="16"/>
    </row>
    <row r="40" spans="1:16" ht="14.25">
      <c r="A40" s="11" t="s">
        <v>94</v>
      </c>
      <c r="B40" s="12" t="s">
        <v>218</v>
      </c>
      <c r="C40" s="17">
        <v>100</v>
      </c>
      <c r="D40" s="17" t="s">
        <v>55</v>
      </c>
      <c r="E40" s="15"/>
      <c r="F40" s="14">
        <f t="shared" si="0"/>
        <v>0</v>
      </c>
      <c r="G40" s="14">
        <f t="shared" si="1"/>
        <v>0</v>
      </c>
      <c r="H40" s="15"/>
      <c r="I40" s="15"/>
      <c r="J40" s="16"/>
      <c r="K40" s="16">
        <f t="shared" si="2"/>
        <v>0</v>
      </c>
      <c r="L40" s="55">
        <f t="shared" si="3"/>
        <v>0</v>
      </c>
      <c r="M40" s="55">
        <f t="shared" si="4"/>
        <v>0</v>
      </c>
      <c r="N40" s="55">
        <f t="shared" si="5"/>
        <v>0</v>
      </c>
      <c r="O40" s="55">
        <f t="shared" si="6"/>
        <v>0</v>
      </c>
      <c r="P40" s="16"/>
    </row>
    <row r="41" spans="1:16" ht="14.25">
      <c r="A41" s="11" t="s">
        <v>95</v>
      </c>
      <c r="B41" s="12" t="s">
        <v>219</v>
      </c>
      <c r="C41" s="17">
        <v>85</v>
      </c>
      <c r="D41" s="17" t="s">
        <v>55</v>
      </c>
      <c r="E41" s="15"/>
      <c r="F41" s="14">
        <f t="shared" si="0"/>
        <v>0</v>
      </c>
      <c r="G41" s="14">
        <f t="shared" si="1"/>
        <v>0</v>
      </c>
      <c r="H41" s="15"/>
      <c r="I41" s="15"/>
      <c r="J41" s="16"/>
      <c r="K41" s="16">
        <f t="shared" si="2"/>
        <v>0</v>
      </c>
      <c r="L41" s="55">
        <f t="shared" si="3"/>
        <v>0</v>
      </c>
      <c r="M41" s="55">
        <f t="shared" si="4"/>
        <v>0</v>
      </c>
      <c r="N41" s="55">
        <f t="shared" si="5"/>
        <v>0</v>
      </c>
      <c r="O41" s="55">
        <f t="shared" si="6"/>
        <v>0</v>
      </c>
      <c r="P41" s="16"/>
    </row>
    <row r="42" spans="1:16" ht="14.25">
      <c r="A42" s="11" t="s">
        <v>96</v>
      </c>
      <c r="B42" s="12" t="s">
        <v>220</v>
      </c>
      <c r="C42" s="17">
        <v>40</v>
      </c>
      <c r="D42" s="17" t="s">
        <v>55</v>
      </c>
      <c r="E42" s="15"/>
      <c r="F42" s="14">
        <f t="shared" si="0"/>
        <v>0</v>
      </c>
      <c r="G42" s="14">
        <f t="shared" si="1"/>
        <v>0</v>
      </c>
      <c r="H42" s="15"/>
      <c r="I42" s="15"/>
      <c r="J42" s="16"/>
      <c r="K42" s="16">
        <f t="shared" si="2"/>
        <v>0</v>
      </c>
      <c r="L42" s="55">
        <f t="shared" si="3"/>
        <v>0</v>
      </c>
      <c r="M42" s="55">
        <f t="shared" si="4"/>
        <v>0</v>
      </c>
      <c r="N42" s="55">
        <f t="shared" si="5"/>
        <v>0</v>
      </c>
      <c r="O42" s="55">
        <f t="shared" si="6"/>
        <v>0</v>
      </c>
      <c r="P42" s="16"/>
    </row>
    <row r="43" spans="1:16" ht="14.25">
      <c r="A43" s="11" t="s">
        <v>97</v>
      </c>
      <c r="B43" s="12" t="s">
        <v>221</v>
      </c>
      <c r="C43" s="17">
        <v>40</v>
      </c>
      <c r="D43" s="17" t="s">
        <v>55</v>
      </c>
      <c r="E43" s="15"/>
      <c r="F43" s="14">
        <f t="shared" si="0"/>
        <v>0</v>
      </c>
      <c r="G43" s="14">
        <f t="shared" si="1"/>
        <v>0</v>
      </c>
      <c r="H43" s="15"/>
      <c r="I43" s="15"/>
      <c r="J43" s="16"/>
      <c r="K43" s="16">
        <f t="shared" si="2"/>
        <v>0</v>
      </c>
      <c r="L43" s="55">
        <f t="shared" si="3"/>
        <v>0</v>
      </c>
      <c r="M43" s="55">
        <f t="shared" si="4"/>
        <v>0</v>
      </c>
      <c r="N43" s="55">
        <f t="shared" si="5"/>
        <v>0</v>
      </c>
      <c r="O43" s="55">
        <f t="shared" si="6"/>
        <v>0</v>
      </c>
      <c r="P43" s="16"/>
    </row>
    <row r="44" spans="1:16" ht="14.25">
      <c r="A44" s="11" t="s">
        <v>98</v>
      </c>
      <c r="B44" s="12" t="s">
        <v>222</v>
      </c>
      <c r="C44" s="17">
        <v>35</v>
      </c>
      <c r="D44" s="17" t="s">
        <v>55</v>
      </c>
      <c r="E44" s="15"/>
      <c r="F44" s="14">
        <f t="shared" si="0"/>
        <v>0</v>
      </c>
      <c r="G44" s="14">
        <f t="shared" si="1"/>
        <v>0</v>
      </c>
      <c r="H44" s="15"/>
      <c r="I44" s="15"/>
      <c r="J44" s="16"/>
      <c r="K44" s="16">
        <f t="shared" si="2"/>
        <v>0</v>
      </c>
      <c r="L44" s="55">
        <f t="shared" si="3"/>
        <v>0</v>
      </c>
      <c r="M44" s="55">
        <f t="shared" si="4"/>
        <v>0</v>
      </c>
      <c r="N44" s="55">
        <f t="shared" si="5"/>
        <v>0</v>
      </c>
      <c r="O44" s="55">
        <f t="shared" si="6"/>
        <v>0</v>
      </c>
      <c r="P44" s="16"/>
    </row>
    <row r="45" spans="1:16" ht="14.25">
      <c r="A45" s="11" t="s">
        <v>99</v>
      </c>
      <c r="B45" s="12" t="s">
        <v>223</v>
      </c>
      <c r="C45" s="17">
        <v>120</v>
      </c>
      <c r="D45" s="17" t="s">
        <v>55</v>
      </c>
      <c r="E45" s="15"/>
      <c r="F45" s="14">
        <f t="shared" si="0"/>
        <v>0</v>
      </c>
      <c r="G45" s="14">
        <f t="shared" si="1"/>
        <v>0</v>
      </c>
      <c r="H45" s="15"/>
      <c r="I45" s="15"/>
      <c r="J45" s="16"/>
      <c r="K45" s="16">
        <f t="shared" si="2"/>
        <v>0</v>
      </c>
      <c r="L45" s="55">
        <f t="shared" si="3"/>
        <v>0</v>
      </c>
      <c r="M45" s="55">
        <f t="shared" si="4"/>
        <v>0</v>
      </c>
      <c r="N45" s="55">
        <f t="shared" si="5"/>
        <v>0</v>
      </c>
      <c r="O45" s="55">
        <f t="shared" si="6"/>
        <v>0</v>
      </c>
      <c r="P45" s="16"/>
    </row>
    <row r="46" spans="1:16" ht="14.25">
      <c r="A46" s="11" t="s">
        <v>100</v>
      </c>
      <c r="B46" s="12" t="s">
        <v>224</v>
      </c>
      <c r="C46" s="17">
        <v>50</v>
      </c>
      <c r="D46" s="17" t="s">
        <v>55</v>
      </c>
      <c r="E46" s="15"/>
      <c r="F46" s="14">
        <f t="shared" si="0"/>
        <v>0</v>
      </c>
      <c r="G46" s="14">
        <f t="shared" si="1"/>
        <v>0</v>
      </c>
      <c r="H46" s="15"/>
      <c r="I46" s="15"/>
      <c r="J46" s="16"/>
      <c r="K46" s="16">
        <f t="shared" si="2"/>
        <v>0</v>
      </c>
      <c r="L46" s="55">
        <f t="shared" si="3"/>
        <v>0</v>
      </c>
      <c r="M46" s="55">
        <f t="shared" si="4"/>
        <v>0</v>
      </c>
      <c r="N46" s="55">
        <f t="shared" si="5"/>
        <v>0</v>
      </c>
      <c r="O46" s="55">
        <f t="shared" si="6"/>
        <v>0</v>
      </c>
      <c r="P46" s="16"/>
    </row>
    <row r="47" spans="1:16" ht="14.25">
      <c r="A47" s="11" t="s">
        <v>101</v>
      </c>
      <c r="B47" s="12" t="s">
        <v>225</v>
      </c>
      <c r="C47" s="17">
        <v>100</v>
      </c>
      <c r="D47" s="17" t="s">
        <v>55</v>
      </c>
      <c r="E47" s="15"/>
      <c r="F47" s="14">
        <f t="shared" si="0"/>
        <v>0</v>
      </c>
      <c r="G47" s="14">
        <f t="shared" si="1"/>
        <v>0</v>
      </c>
      <c r="H47" s="15"/>
      <c r="I47" s="15"/>
      <c r="J47" s="16"/>
      <c r="K47" s="16">
        <f t="shared" si="2"/>
        <v>0</v>
      </c>
      <c r="L47" s="55">
        <f t="shared" si="3"/>
        <v>0</v>
      </c>
      <c r="M47" s="55">
        <f t="shared" si="4"/>
        <v>0</v>
      </c>
      <c r="N47" s="55">
        <f t="shared" si="5"/>
        <v>0</v>
      </c>
      <c r="O47" s="55">
        <f t="shared" si="6"/>
        <v>0</v>
      </c>
      <c r="P47" s="16"/>
    </row>
    <row r="48" spans="1:16" ht="14.25">
      <c r="A48" s="11" t="s">
        <v>102</v>
      </c>
      <c r="B48" s="12" t="s">
        <v>226</v>
      </c>
      <c r="C48" s="17">
        <v>80</v>
      </c>
      <c r="D48" s="17" t="s">
        <v>55</v>
      </c>
      <c r="E48" s="15"/>
      <c r="F48" s="14">
        <f t="shared" si="0"/>
        <v>0</v>
      </c>
      <c r="G48" s="14">
        <f t="shared" si="1"/>
        <v>0</v>
      </c>
      <c r="H48" s="15"/>
      <c r="I48" s="15"/>
      <c r="J48" s="16"/>
      <c r="K48" s="16">
        <f t="shared" si="2"/>
        <v>0</v>
      </c>
      <c r="L48" s="55">
        <f t="shared" si="3"/>
        <v>0</v>
      </c>
      <c r="M48" s="55">
        <f t="shared" si="4"/>
        <v>0</v>
      </c>
      <c r="N48" s="55">
        <f t="shared" si="5"/>
        <v>0</v>
      </c>
      <c r="O48" s="55">
        <f t="shared" si="6"/>
        <v>0</v>
      </c>
      <c r="P48" s="16"/>
    </row>
    <row r="49" spans="1:16" ht="14.25">
      <c r="A49" s="11" t="s">
        <v>103</v>
      </c>
      <c r="B49" s="12" t="s">
        <v>227</v>
      </c>
      <c r="C49" s="17">
        <v>120</v>
      </c>
      <c r="D49" s="17" t="s">
        <v>55</v>
      </c>
      <c r="E49" s="15"/>
      <c r="F49" s="14">
        <f t="shared" si="0"/>
        <v>0</v>
      </c>
      <c r="G49" s="14">
        <f t="shared" si="1"/>
        <v>0</v>
      </c>
      <c r="H49" s="15"/>
      <c r="I49" s="15"/>
      <c r="J49" s="16"/>
      <c r="K49" s="16">
        <f t="shared" si="2"/>
        <v>0</v>
      </c>
      <c r="L49" s="55">
        <f t="shared" si="3"/>
        <v>0</v>
      </c>
      <c r="M49" s="55">
        <f t="shared" si="4"/>
        <v>0</v>
      </c>
      <c r="N49" s="55">
        <f t="shared" si="5"/>
        <v>0</v>
      </c>
      <c r="O49" s="55">
        <f t="shared" si="6"/>
        <v>0</v>
      </c>
      <c r="P49" s="16"/>
    </row>
    <row r="50" spans="1:16" ht="14.25">
      <c r="A50" s="11" t="s">
        <v>104</v>
      </c>
      <c r="B50" s="12" t="s">
        <v>228</v>
      </c>
      <c r="C50" s="17">
        <v>550</v>
      </c>
      <c r="D50" s="17" t="s">
        <v>55</v>
      </c>
      <c r="E50" s="15"/>
      <c r="F50" s="14">
        <f t="shared" si="0"/>
        <v>0</v>
      </c>
      <c r="G50" s="14">
        <f t="shared" si="1"/>
        <v>0</v>
      </c>
      <c r="H50" s="15"/>
      <c r="I50" s="15"/>
      <c r="J50" s="16"/>
      <c r="K50" s="16">
        <f t="shared" si="2"/>
        <v>0</v>
      </c>
      <c r="L50" s="55">
        <f t="shared" si="3"/>
        <v>0</v>
      </c>
      <c r="M50" s="55">
        <f t="shared" si="4"/>
        <v>0</v>
      </c>
      <c r="N50" s="55">
        <f t="shared" si="5"/>
        <v>0</v>
      </c>
      <c r="O50" s="55">
        <f t="shared" si="6"/>
        <v>0</v>
      </c>
      <c r="P50" s="16"/>
    </row>
    <row r="51" spans="1:16" ht="14.25">
      <c r="A51" s="11" t="s">
        <v>105</v>
      </c>
      <c r="B51" s="12" t="s">
        <v>229</v>
      </c>
      <c r="C51" s="17">
        <v>220</v>
      </c>
      <c r="D51" s="17" t="s">
        <v>55</v>
      </c>
      <c r="E51" s="15"/>
      <c r="F51" s="14">
        <f t="shared" si="0"/>
        <v>0</v>
      </c>
      <c r="G51" s="14">
        <f t="shared" si="1"/>
        <v>0</v>
      </c>
      <c r="H51" s="15"/>
      <c r="I51" s="15"/>
      <c r="J51" s="16"/>
      <c r="K51" s="16">
        <f t="shared" si="2"/>
        <v>0</v>
      </c>
      <c r="L51" s="55">
        <f t="shared" si="3"/>
        <v>0</v>
      </c>
      <c r="M51" s="55">
        <f t="shared" si="4"/>
        <v>0</v>
      </c>
      <c r="N51" s="55">
        <f t="shared" si="5"/>
        <v>0</v>
      </c>
      <c r="O51" s="55">
        <f t="shared" si="6"/>
        <v>0</v>
      </c>
      <c r="P51" s="16"/>
    </row>
    <row r="52" spans="1:16" ht="14.25">
      <c r="A52" s="11" t="s">
        <v>106</v>
      </c>
      <c r="B52" s="12" t="s">
        <v>230</v>
      </c>
      <c r="C52" s="17">
        <v>450</v>
      </c>
      <c r="D52" s="17" t="s">
        <v>55</v>
      </c>
      <c r="E52" s="15"/>
      <c r="F52" s="14">
        <f t="shared" si="0"/>
        <v>0</v>
      </c>
      <c r="G52" s="14">
        <f t="shared" si="1"/>
        <v>0</v>
      </c>
      <c r="H52" s="15"/>
      <c r="I52" s="15"/>
      <c r="J52" s="16"/>
      <c r="K52" s="16">
        <f t="shared" si="2"/>
        <v>0</v>
      </c>
      <c r="L52" s="55">
        <f t="shared" si="3"/>
        <v>0</v>
      </c>
      <c r="M52" s="55">
        <f t="shared" si="4"/>
        <v>0</v>
      </c>
      <c r="N52" s="55">
        <f t="shared" si="5"/>
        <v>0</v>
      </c>
      <c r="O52" s="55">
        <f t="shared" si="6"/>
        <v>0</v>
      </c>
      <c r="P52" s="16"/>
    </row>
    <row r="53" spans="1:16" ht="14.25">
      <c r="A53" s="11" t="s">
        <v>108</v>
      </c>
      <c r="B53" s="12" t="s">
        <v>231</v>
      </c>
      <c r="C53" s="17">
        <v>120</v>
      </c>
      <c r="D53" s="17" t="s">
        <v>55</v>
      </c>
      <c r="E53" s="15"/>
      <c r="F53" s="14">
        <f t="shared" si="0"/>
        <v>0</v>
      </c>
      <c r="G53" s="14">
        <f t="shared" si="1"/>
        <v>0</v>
      </c>
      <c r="H53" s="15"/>
      <c r="I53" s="15"/>
      <c r="J53" s="16"/>
      <c r="K53" s="16">
        <f t="shared" si="2"/>
        <v>0</v>
      </c>
      <c r="L53" s="55">
        <f t="shared" si="3"/>
        <v>0</v>
      </c>
      <c r="M53" s="55">
        <f t="shared" si="4"/>
        <v>0</v>
      </c>
      <c r="N53" s="55">
        <f t="shared" si="5"/>
        <v>0</v>
      </c>
      <c r="O53" s="55">
        <f t="shared" si="6"/>
        <v>0</v>
      </c>
      <c r="P53" s="16"/>
    </row>
    <row r="54" spans="1:16" ht="14.25">
      <c r="A54" s="11" t="s">
        <v>109</v>
      </c>
      <c r="B54" s="12" t="s">
        <v>232</v>
      </c>
      <c r="C54" s="17">
        <v>420</v>
      </c>
      <c r="D54" s="17" t="s">
        <v>55</v>
      </c>
      <c r="E54" s="15"/>
      <c r="F54" s="14">
        <f t="shared" si="0"/>
        <v>0</v>
      </c>
      <c r="G54" s="14">
        <f t="shared" si="1"/>
        <v>0</v>
      </c>
      <c r="H54" s="15"/>
      <c r="I54" s="15"/>
      <c r="J54" s="16"/>
      <c r="K54" s="16">
        <f t="shared" si="2"/>
        <v>0</v>
      </c>
      <c r="L54" s="55">
        <f t="shared" si="3"/>
        <v>0</v>
      </c>
      <c r="M54" s="55">
        <f t="shared" si="4"/>
        <v>0</v>
      </c>
      <c r="N54" s="55">
        <f t="shared" si="5"/>
        <v>0</v>
      </c>
      <c r="O54" s="55">
        <f t="shared" si="6"/>
        <v>0</v>
      </c>
      <c r="P54" s="16"/>
    </row>
    <row r="55" spans="1:16" ht="24">
      <c r="A55" s="11" t="s">
        <v>110</v>
      </c>
      <c r="B55" s="12" t="s">
        <v>233</v>
      </c>
      <c r="C55" s="17">
        <v>70</v>
      </c>
      <c r="D55" s="17" t="s">
        <v>55</v>
      </c>
      <c r="E55" s="15"/>
      <c r="F55" s="14">
        <f t="shared" si="0"/>
        <v>0</v>
      </c>
      <c r="G55" s="14">
        <f t="shared" si="1"/>
        <v>0</v>
      </c>
      <c r="H55" s="15"/>
      <c r="I55" s="15"/>
      <c r="J55" s="16"/>
      <c r="K55" s="16">
        <f t="shared" si="2"/>
        <v>0</v>
      </c>
      <c r="L55" s="55">
        <f t="shared" si="3"/>
        <v>0</v>
      </c>
      <c r="M55" s="55">
        <f t="shared" si="4"/>
        <v>0</v>
      </c>
      <c r="N55" s="55">
        <f t="shared" si="5"/>
        <v>0</v>
      </c>
      <c r="O55" s="55">
        <f t="shared" si="6"/>
        <v>0</v>
      </c>
      <c r="P55" s="16"/>
    </row>
    <row r="56" spans="1:16" ht="24">
      <c r="A56" s="11" t="s">
        <v>111</v>
      </c>
      <c r="B56" s="12" t="s">
        <v>399</v>
      </c>
      <c r="C56" s="17">
        <v>500</v>
      </c>
      <c r="D56" s="17" t="s">
        <v>55</v>
      </c>
      <c r="E56" s="15"/>
      <c r="F56" s="14">
        <f t="shared" si="0"/>
        <v>0</v>
      </c>
      <c r="G56" s="14">
        <f t="shared" si="1"/>
        <v>0</v>
      </c>
      <c r="H56" s="15"/>
      <c r="I56" s="15"/>
      <c r="J56" s="16"/>
      <c r="K56" s="16">
        <f t="shared" si="2"/>
        <v>0</v>
      </c>
      <c r="L56" s="55">
        <f t="shared" si="3"/>
        <v>0</v>
      </c>
      <c r="M56" s="55">
        <f t="shared" si="4"/>
        <v>0</v>
      </c>
      <c r="N56" s="55">
        <f t="shared" si="5"/>
        <v>0</v>
      </c>
      <c r="O56" s="55">
        <f t="shared" si="6"/>
        <v>0</v>
      </c>
      <c r="P56" s="16"/>
    </row>
    <row r="57" spans="1:16" ht="14.25">
      <c r="A57" s="11" t="s">
        <v>112</v>
      </c>
      <c r="B57" s="12" t="s">
        <v>234</v>
      </c>
      <c r="C57" s="17">
        <v>150</v>
      </c>
      <c r="D57" s="17" t="s">
        <v>55</v>
      </c>
      <c r="E57" s="15"/>
      <c r="F57" s="14">
        <f t="shared" si="0"/>
        <v>0</v>
      </c>
      <c r="G57" s="14">
        <f t="shared" si="1"/>
        <v>0</v>
      </c>
      <c r="H57" s="15"/>
      <c r="I57" s="15"/>
      <c r="J57" s="16"/>
      <c r="K57" s="16">
        <f t="shared" si="2"/>
        <v>0</v>
      </c>
      <c r="L57" s="55">
        <f t="shared" si="3"/>
        <v>0</v>
      </c>
      <c r="M57" s="55">
        <f t="shared" si="4"/>
        <v>0</v>
      </c>
      <c r="N57" s="55">
        <f t="shared" si="5"/>
        <v>0</v>
      </c>
      <c r="O57" s="55">
        <f t="shared" si="6"/>
        <v>0</v>
      </c>
      <c r="P57" s="16"/>
    </row>
    <row r="58" spans="1:16" ht="14.25">
      <c r="A58" s="11" t="s">
        <v>113</v>
      </c>
      <c r="B58" s="12" t="s">
        <v>235</v>
      </c>
      <c r="C58" s="17">
        <v>25</v>
      </c>
      <c r="D58" s="17" t="s">
        <v>55</v>
      </c>
      <c r="E58" s="15"/>
      <c r="F58" s="14">
        <f t="shared" si="0"/>
        <v>0</v>
      </c>
      <c r="G58" s="14">
        <f t="shared" si="1"/>
        <v>0</v>
      </c>
      <c r="H58" s="15"/>
      <c r="I58" s="15"/>
      <c r="J58" s="16"/>
      <c r="K58" s="16">
        <f t="shared" si="2"/>
        <v>0</v>
      </c>
      <c r="L58" s="55">
        <f t="shared" si="3"/>
        <v>0</v>
      </c>
      <c r="M58" s="55">
        <f t="shared" si="4"/>
        <v>0</v>
      </c>
      <c r="N58" s="55">
        <f t="shared" si="5"/>
        <v>0</v>
      </c>
      <c r="O58" s="55">
        <f t="shared" si="6"/>
        <v>0</v>
      </c>
      <c r="P58" s="16"/>
    </row>
    <row r="59" spans="1:16" ht="14.25">
      <c r="A59" s="11" t="s">
        <v>114</v>
      </c>
      <c r="B59" s="12" t="s">
        <v>236</v>
      </c>
      <c r="C59" s="17">
        <v>12</v>
      </c>
      <c r="D59" s="17" t="s">
        <v>55</v>
      </c>
      <c r="E59" s="15"/>
      <c r="F59" s="14">
        <f t="shared" si="0"/>
        <v>0</v>
      </c>
      <c r="G59" s="14">
        <f t="shared" si="1"/>
        <v>0</v>
      </c>
      <c r="H59" s="15"/>
      <c r="I59" s="15"/>
      <c r="J59" s="16"/>
      <c r="K59" s="16">
        <f t="shared" si="2"/>
        <v>0</v>
      </c>
      <c r="L59" s="55">
        <f t="shared" si="3"/>
        <v>0</v>
      </c>
      <c r="M59" s="55">
        <f t="shared" si="4"/>
        <v>0</v>
      </c>
      <c r="N59" s="55">
        <f t="shared" si="5"/>
        <v>0</v>
      </c>
      <c r="O59" s="55">
        <f t="shared" si="6"/>
        <v>0</v>
      </c>
      <c r="P59" s="16"/>
    </row>
    <row r="60" spans="1:16" ht="27" customHeight="1">
      <c r="A60" s="11" t="s">
        <v>115</v>
      </c>
      <c r="B60" s="12" t="s">
        <v>237</v>
      </c>
      <c r="C60" s="17">
        <v>450</v>
      </c>
      <c r="D60" s="17" t="s">
        <v>299</v>
      </c>
      <c r="E60" s="15"/>
      <c r="F60" s="14">
        <f t="shared" si="0"/>
        <v>0</v>
      </c>
      <c r="G60" s="14">
        <f t="shared" si="1"/>
        <v>0</v>
      </c>
      <c r="H60" s="15"/>
      <c r="I60" s="15"/>
      <c r="J60" s="16"/>
      <c r="K60" s="16">
        <f t="shared" si="2"/>
        <v>0</v>
      </c>
      <c r="L60" s="55">
        <f t="shared" si="3"/>
        <v>0</v>
      </c>
      <c r="M60" s="55">
        <f t="shared" si="4"/>
        <v>0</v>
      </c>
      <c r="N60" s="55">
        <f t="shared" si="5"/>
        <v>0</v>
      </c>
      <c r="O60" s="55">
        <f t="shared" si="6"/>
        <v>0</v>
      </c>
      <c r="P60" s="16"/>
    </row>
    <row r="61" spans="1:16" ht="14.25">
      <c r="A61" s="11" t="s">
        <v>116</v>
      </c>
      <c r="B61" s="12" t="s">
        <v>238</v>
      </c>
      <c r="C61" s="17">
        <v>500</v>
      </c>
      <c r="D61" s="17" t="s">
        <v>55</v>
      </c>
      <c r="E61" s="15"/>
      <c r="F61" s="14">
        <f t="shared" si="0"/>
        <v>0</v>
      </c>
      <c r="G61" s="14">
        <f t="shared" si="1"/>
        <v>0</v>
      </c>
      <c r="H61" s="15"/>
      <c r="I61" s="15"/>
      <c r="J61" s="16"/>
      <c r="K61" s="16">
        <f t="shared" si="2"/>
        <v>0</v>
      </c>
      <c r="L61" s="55">
        <f t="shared" si="3"/>
        <v>0</v>
      </c>
      <c r="M61" s="55">
        <f t="shared" si="4"/>
        <v>0</v>
      </c>
      <c r="N61" s="55">
        <f t="shared" si="5"/>
        <v>0</v>
      </c>
      <c r="O61" s="55">
        <f t="shared" si="6"/>
        <v>0</v>
      </c>
      <c r="P61" s="16"/>
    </row>
    <row r="62" spans="1:16" ht="14.25">
      <c r="A62" s="26" t="s">
        <v>117</v>
      </c>
      <c r="B62" s="12" t="s">
        <v>239</v>
      </c>
      <c r="C62" s="17">
        <v>420</v>
      </c>
      <c r="D62" s="17" t="s">
        <v>55</v>
      </c>
      <c r="E62" s="15"/>
      <c r="F62" s="14">
        <f t="shared" si="0"/>
        <v>0</v>
      </c>
      <c r="G62" s="14">
        <f t="shared" si="1"/>
        <v>0</v>
      </c>
      <c r="H62" s="15"/>
      <c r="I62" s="15"/>
      <c r="J62" s="16"/>
      <c r="K62" s="16">
        <f t="shared" si="2"/>
        <v>0</v>
      </c>
      <c r="L62" s="55">
        <f t="shared" si="3"/>
        <v>0</v>
      </c>
      <c r="M62" s="55">
        <f t="shared" si="4"/>
        <v>0</v>
      </c>
      <c r="N62" s="55">
        <f t="shared" si="5"/>
        <v>0</v>
      </c>
      <c r="O62" s="55">
        <f t="shared" si="6"/>
        <v>0</v>
      </c>
      <c r="P62" s="16"/>
    </row>
    <row r="63" spans="1:16" ht="14.25">
      <c r="A63" s="26" t="s">
        <v>118</v>
      </c>
      <c r="B63" s="12" t="s">
        <v>240</v>
      </c>
      <c r="C63" s="17">
        <v>80</v>
      </c>
      <c r="D63" s="17" t="s">
        <v>55</v>
      </c>
      <c r="E63" s="15"/>
      <c r="F63" s="14">
        <f t="shared" si="0"/>
        <v>0</v>
      </c>
      <c r="G63" s="14">
        <f t="shared" si="1"/>
        <v>0</v>
      </c>
      <c r="H63" s="15"/>
      <c r="I63" s="15"/>
      <c r="J63" s="16"/>
      <c r="K63" s="16">
        <f t="shared" si="2"/>
        <v>0</v>
      </c>
      <c r="L63" s="55">
        <f t="shared" si="3"/>
        <v>0</v>
      </c>
      <c r="M63" s="55">
        <f t="shared" si="4"/>
        <v>0</v>
      </c>
      <c r="N63" s="55">
        <f t="shared" si="5"/>
        <v>0</v>
      </c>
      <c r="O63" s="55">
        <f t="shared" si="6"/>
        <v>0</v>
      </c>
      <c r="P63" s="16"/>
    </row>
    <row r="64" spans="1:16" ht="14.25">
      <c r="A64" s="26" t="s">
        <v>119</v>
      </c>
      <c r="B64" s="12" t="s">
        <v>241</v>
      </c>
      <c r="C64" s="17">
        <v>20</v>
      </c>
      <c r="D64" s="17" t="s">
        <v>55</v>
      </c>
      <c r="E64" s="15"/>
      <c r="F64" s="14">
        <f t="shared" si="0"/>
        <v>0</v>
      </c>
      <c r="G64" s="14">
        <f t="shared" si="1"/>
        <v>0</v>
      </c>
      <c r="H64" s="15"/>
      <c r="I64" s="15"/>
      <c r="J64" s="16"/>
      <c r="K64" s="16">
        <f t="shared" si="2"/>
        <v>0</v>
      </c>
      <c r="L64" s="55">
        <f t="shared" si="3"/>
        <v>0</v>
      </c>
      <c r="M64" s="55">
        <f t="shared" si="4"/>
        <v>0</v>
      </c>
      <c r="N64" s="55">
        <f t="shared" si="5"/>
        <v>0</v>
      </c>
      <c r="O64" s="55">
        <f t="shared" si="6"/>
        <v>0</v>
      </c>
      <c r="P64" s="16"/>
    </row>
    <row r="65" spans="1:16" ht="14.25">
      <c r="A65" s="26" t="s">
        <v>123</v>
      </c>
      <c r="B65" s="12" t="s">
        <v>242</v>
      </c>
      <c r="C65" s="17">
        <v>25</v>
      </c>
      <c r="D65" s="17" t="s">
        <v>55</v>
      </c>
      <c r="E65" s="15"/>
      <c r="F65" s="14">
        <f t="shared" si="0"/>
        <v>0</v>
      </c>
      <c r="G65" s="14">
        <f t="shared" si="1"/>
        <v>0</v>
      </c>
      <c r="H65" s="15"/>
      <c r="I65" s="15"/>
      <c r="J65" s="16"/>
      <c r="K65" s="16">
        <f t="shared" si="2"/>
        <v>0</v>
      </c>
      <c r="L65" s="55">
        <f t="shared" si="3"/>
        <v>0</v>
      </c>
      <c r="M65" s="55">
        <f t="shared" si="4"/>
        <v>0</v>
      </c>
      <c r="N65" s="55">
        <f t="shared" si="5"/>
        <v>0</v>
      </c>
      <c r="O65" s="55">
        <f t="shared" si="6"/>
        <v>0</v>
      </c>
      <c r="P65" s="16"/>
    </row>
    <row r="66" spans="1:16" ht="14.25">
      <c r="A66" s="11" t="s">
        <v>124</v>
      </c>
      <c r="B66" s="12" t="s">
        <v>243</v>
      </c>
      <c r="C66" s="17">
        <v>15</v>
      </c>
      <c r="D66" s="17" t="s">
        <v>55</v>
      </c>
      <c r="E66" s="15"/>
      <c r="F66" s="14">
        <f t="shared" si="0"/>
        <v>0</v>
      </c>
      <c r="G66" s="14">
        <f t="shared" si="1"/>
        <v>0</v>
      </c>
      <c r="H66" s="15"/>
      <c r="I66" s="15"/>
      <c r="J66" s="16"/>
      <c r="K66" s="16">
        <f t="shared" si="2"/>
        <v>0</v>
      </c>
      <c r="L66" s="55">
        <f t="shared" si="3"/>
        <v>0</v>
      </c>
      <c r="M66" s="55">
        <f t="shared" si="4"/>
        <v>0</v>
      </c>
      <c r="N66" s="55">
        <f t="shared" si="5"/>
        <v>0</v>
      </c>
      <c r="O66" s="55">
        <f t="shared" si="6"/>
        <v>0</v>
      </c>
      <c r="P66" s="16"/>
    </row>
    <row r="67" spans="1:16" ht="14.25">
      <c r="A67" s="11" t="s">
        <v>125</v>
      </c>
      <c r="B67" s="12" t="s">
        <v>244</v>
      </c>
      <c r="C67" s="17">
        <v>25</v>
      </c>
      <c r="D67" s="17" t="s">
        <v>55</v>
      </c>
      <c r="E67" s="15"/>
      <c r="F67" s="14">
        <f t="shared" si="0"/>
        <v>0</v>
      </c>
      <c r="G67" s="14">
        <f t="shared" si="1"/>
        <v>0</v>
      </c>
      <c r="H67" s="15"/>
      <c r="I67" s="15"/>
      <c r="J67" s="16"/>
      <c r="K67" s="16">
        <f t="shared" si="2"/>
        <v>0</v>
      </c>
      <c r="L67" s="55">
        <f t="shared" si="3"/>
        <v>0</v>
      </c>
      <c r="M67" s="55">
        <f t="shared" si="4"/>
        <v>0</v>
      </c>
      <c r="N67" s="55">
        <f t="shared" si="5"/>
        <v>0</v>
      </c>
      <c r="O67" s="55">
        <f t="shared" si="6"/>
        <v>0</v>
      </c>
      <c r="P67" s="16"/>
    </row>
    <row r="68" spans="1:16" ht="14.25">
      <c r="A68" s="49" t="s">
        <v>126</v>
      </c>
      <c r="B68" s="12" t="s">
        <v>245</v>
      </c>
      <c r="C68" s="17">
        <v>110</v>
      </c>
      <c r="D68" s="17" t="s">
        <v>55</v>
      </c>
      <c r="E68" s="15"/>
      <c r="F68" s="14">
        <f t="shared" si="0"/>
        <v>0</v>
      </c>
      <c r="G68" s="14">
        <f t="shared" si="1"/>
        <v>0</v>
      </c>
      <c r="H68" s="15"/>
      <c r="I68" s="15"/>
      <c r="J68" s="16"/>
      <c r="K68" s="16">
        <f t="shared" si="2"/>
        <v>0</v>
      </c>
      <c r="L68" s="55">
        <f t="shared" si="3"/>
        <v>0</v>
      </c>
      <c r="M68" s="55">
        <f t="shared" si="4"/>
        <v>0</v>
      </c>
      <c r="N68" s="55">
        <f t="shared" si="5"/>
        <v>0</v>
      </c>
      <c r="O68" s="55">
        <f t="shared" si="6"/>
        <v>0</v>
      </c>
      <c r="P68" s="16"/>
    </row>
    <row r="69" spans="1:16" ht="14.25">
      <c r="A69" s="49" t="s">
        <v>127</v>
      </c>
      <c r="B69" s="12" t="s">
        <v>246</v>
      </c>
      <c r="C69" s="17">
        <v>150</v>
      </c>
      <c r="D69" s="17" t="s">
        <v>55</v>
      </c>
      <c r="E69" s="15"/>
      <c r="F69" s="14">
        <f t="shared" si="0"/>
        <v>0</v>
      </c>
      <c r="G69" s="14">
        <f t="shared" si="1"/>
        <v>0</v>
      </c>
      <c r="H69" s="15"/>
      <c r="I69" s="15"/>
      <c r="J69" s="16"/>
      <c r="K69" s="16">
        <f t="shared" si="2"/>
        <v>0</v>
      </c>
      <c r="L69" s="55">
        <f t="shared" si="3"/>
        <v>0</v>
      </c>
      <c r="M69" s="55">
        <f t="shared" si="4"/>
        <v>0</v>
      </c>
      <c r="N69" s="55">
        <f t="shared" si="5"/>
        <v>0</v>
      </c>
      <c r="O69" s="55">
        <f t="shared" si="6"/>
        <v>0</v>
      </c>
      <c r="P69" s="16"/>
    </row>
    <row r="70" spans="1:16" ht="14.25">
      <c r="A70" s="49" t="s">
        <v>128</v>
      </c>
      <c r="B70" s="12" t="s">
        <v>247</v>
      </c>
      <c r="C70" s="17">
        <v>150</v>
      </c>
      <c r="D70" s="17" t="s">
        <v>55</v>
      </c>
      <c r="E70" s="15"/>
      <c r="F70" s="14">
        <f t="shared" si="0"/>
        <v>0</v>
      </c>
      <c r="G70" s="14">
        <f t="shared" si="1"/>
        <v>0</v>
      </c>
      <c r="H70" s="15"/>
      <c r="I70" s="15"/>
      <c r="J70" s="16"/>
      <c r="K70" s="16">
        <f t="shared" si="2"/>
        <v>0</v>
      </c>
      <c r="L70" s="55">
        <f t="shared" si="3"/>
        <v>0</v>
      </c>
      <c r="M70" s="55">
        <f t="shared" si="4"/>
        <v>0</v>
      </c>
      <c r="N70" s="55">
        <f t="shared" si="5"/>
        <v>0</v>
      </c>
      <c r="O70" s="55">
        <f t="shared" si="6"/>
        <v>0</v>
      </c>
      <c r="P70" s="16"/>
    </row>
    <row r="71" spans="1:16" ht="24">
      <c r="A71" s="49" t="s">
        <v>129</v>
      </c>
      <c r="B71" s="12" t="s">
        <v>248</v>
      </c>
      <c r="C71" s="17">
        <v>75</v>
      </c>
      <c r="D71" s="17" t="s">
        <v>55</v>
      </c>
      <c r="E71" s="15"/>
      <c r="F71" s="14">
        <f t="shared" ref="F71:F122" si="8">E71*0.085</f>
        <v>0</v>
      </c>
      <c r="G71" s="14">
        <f t="shared" ref="G71:G122" si="9">E71+F71</f>
        <v>0</v>
      </c>
      <c r="H71" s="15"/>
      <c r="I71" s="15"/>
      <c r="J71" s="16"/>
      <c r="K71" s="16">
        <f t="shared" ref="K71:K122" si="10">J71*0.085</f>
        <v>0</v>
      </c>
      <c r="L71" s="55">
        <f t="shared" ref="L71:L122" si="11">J71+K71</f>
        <v>0</v>
      </c>
      <c r="M71" s="55">
        <f t="shared" ref="M71:M122" si="12">J71*C71</f>
        <v>0</v>
      </c>
      <c r="N71" s="55">
        <f t="shared" ref="N71:N122" si="13">M71*0.085</f>
        <v>0</v>
      </c>
      <c r="O71" s="55">
        <f t="shared" ref="O71:O122" si="14">+M71+N71</f>
        <v>0</v>
      </c>
      <c r="P71" s="16"/>
    </row>
    <row r="72" spans="1:16" ht="14.25">
      <c r="A72" s="49" t="s">
        <v>130</v>
      </c>
      <c r="B72" s="12" t="s">
        <v>249</v>
      </c>
      <c r="C72" s="17">
        <v>75</v>
      </c>
      <c r="D72" s="17" t="s">
        <v>55</v>
      </c>
      <c r="E72" s="15"/>
      <c r="F72" s="14">
        <f t="shared" si="8"/>
        <v>0</v>
      </c>
      <c r="G72" s="14">
        <f t="shared" si="9"/>
        <v>0</v>
      </c>
      <c r="H72" s="15"/>
      <c r="I72" s="15"/>
      <c r="J72" s="16"/>
      <c r="K72" s="16">
        <f t="shared" si="10"/>
        <v>0</v>
      </c>
      <c r="L72" s="55">
        <f t="shared" si="11"/>
        <v>0</v>
      </c>
      <c r="M72" s="55">
        <f t="shared" si="12"/>
        <v>0</v>
      </c>
      <c r="N72" s="55">
        <f t="shared" si="13"/>
        <v>0</v>
      </c>
      <c r="O72" s="55">
        <f t="shared" si="14"/>
        <v>0</v>
      </c>
      <c r="P72" s="16"/>
    </row>
    <row r="73" spans="1:16" ht="14.25">
      <c r="A73" s="11" t="s">
        <v>131</v>
      </c>
      <c r="B73" s="12" t="s">
        <v>250</v>
      </c>
      <c r="C73" s="17">
        <v>15</v>
      </c>
      <c r="D73" s="17" t="s">
        <v>55</v>
      </c>
      <c r="E73" s="15"/>
      <c r="F73" s="14">
        <f t="shared" si="8"/>
        <v>0</v>
      </c>
      <c r="G73" s="14">
        <f t="shared" si="9"/>
        <v>0</v>
      </c>
      <c r="H73" s="15"/>
      <c r="I73" s="15"/>
      <c r="J73" s="16"/>
      <c r="K73" s="16">
        <f t="shared" si="10"/>
        <v>0</v>
      </c>
      <c r="L73" s="55">
        <f t="shared" si="11"/>
        <v>0</v>
      </c>
      <c r="M73" s="55">
        <f t="shared" si="12"/>
        <v>0</v>
      </c>
      <c r="N73" s="55">
        <f t="shared" si="13"/>
        <v>0</v>
      </c>
      <c r="O73" s="55">
        <f t="shared" si="14"/>
        <v>0</v>
      </c>
      <c r="P73" s="16"/>
    </row>
    <row r="74" spans="1:16" ht="14.25">
      <c r="A74" s="11" t="s">
        <v>0</v>
      </c>
      <c r="B74" s="12" t="s">
        <v>251</v>
      </c>
      <c r="C74" s="17">
        <v>170</v>
      </c>
      <c r="D74" s="17" t="s">
        <v>55</v>
      </c>
      <c r="E74" s="15"/>
      <c r="F74" s="14">
        <f t="shared" si="8"/>
        <v>0</v>
      </c>
      <c r="G74" s="14">
        <f t="shared" si="9"/>
        <v>0</v>
      </c>
      <c r="H74" s="15"/>
      <c r="I74" s="15"/>
      <c r="J74" s="16"/>
      <c r="K74" s="16">
        <f t="shared" si="10"/>
        <v>0</v>
      </c>
      <c r="L74" s="55">
        <f t="shared" si="11"/>
        <v>0</v>
      </c>
      <c r="M74" s="55">
        <f t="shared" si="12"/>
        <v>0</v>
      </c>
      <c r="N74" s="55">
        <f t="shared" si="13"/>
        <v>0</v>
      </c>
      <c r="O74" s="55">
        <f t="shared" si="14"/>
        <v>0</v>
      </c>
      <c r="P74" s="16"/>
    </row>
    <row r="75" spans="1:16" ht="14.25">
      <c r="A75" s="11" t="s">
        <v>1</v>
      </c>
      <c r="B75" s="12" t="s">
        <v>252</v>
      </c>
      <c r="C75" s="17">
        <v>170</v>
      </c>
      <c r="D75" s="17" t="s">
        <v>55</v>
      </c>
      <c r="E75" s="15"/>
      <c r="F75" s="14">
        <f t="shared" si="8"/>
        <v>0</v>
      </c>
      <c r="G75" s="14">
        <f t="shared" si="9"/>
        <v>0</v>
      </c>
      <c r="H75" s="15"/>
      <c r="I75" s="15"/>
      <c r="J75" s="16"/>
      <c r="K75" s="16">
        <f t="shared" si="10"/>
        <v>0</v>
      </c>
      <c r="L75" s="55">
        <f t="shared" si="11"/>
        <v>0</v>
      </c>
      <c r="M75" s="55">
        <f t="shared" si="12"/>
        <v>0</v>
      </c>
      <c r="N75" s="55">
        <f t="shared" si="13"/>
        <v>0</v>
      </c>
      <c r="O75" s="55">
        <f t="shared" si="14"/>
        <v>0</v>
      </c>
      <c r="P75" s="16"/>
    </row>
    <row r="76" spans="1:16" ht="14.25">
      <c r="A76" s="11" t="s">
        <v>2</v>
      </c>
      <c r="B76" s="12" t="s">
        <v>253</v>
      </c>
      <c r="C76" s="17">
        <v>60</v>
      </c>
      <c r="D76" s="17" t="s">
        <v>55</v>
      </c>
      <c r="E76" s="15"/>
      <c r="F76" s="14">
        <f t="shared" si="8"/>
        <v>0</v>
      </c>
      <c r="G76" s="14">
        <f t="shared" si="9"/>
        <v>0</v>
      </c>
      <c r="H76" s="15"/>
      <c r="I76" s="15"/>
      <c r="J76" s="16"/>
      <c r="K76" s="16">
        <f t="shared" si="10"/>
        <v>0</v>
      </c>
      <c r="L76" s="55">
        <f t="shared" si="11"/>
        <v>0</v>
      </c>
      <c r="M76" s="55">
        <f t="shared" si="12"/>
        <v>0</v>
      </c>
      <c r="N76" s="55">
        <f t="shared" si="13"/>
        <v>0</v>
      </c>
      <c r="O76" s="55">
        <f t="shared" si="14"/>
        <v>0</v>
      </c>
      <c r="P76" s="16"/>
    </row>
    <row r="77" spans="1:16" ht="14.25">
      <c r="A77" s="11" t="s">
        <v>3</v>
      </c>
      <c r="B77" s="12" t="s">
        <v>254</v>
      </c>
      <c r="C77" s="17">
        <v>220</v>
      </c>
      <c r="D77" s="17" t="s">
        <v>55</v>
      </c>
      <c r="E77" s="15"/>
      <c r="F77" s="14">
        <f t="shared" si="8"/>
        <v>0</v>
      </c>
      <c r="G77" s="14">
        <f t="shared" si="9"/>
        <v>0</v>
      </c>
      <c r="H77" s="15"/>
      <c r="I77" s="15"/>
      <c r="J77" s="16"/>
      <c r="K77" s="16">
        <f t="shared" si="10"/>
        <v>0</v>
      </c>
      <c r="L77" s="55">
        <f t="shared" si="11"/>
        <v>0</v>
      </c>
      <c r="M77" s="55">
        <f t="shared" si="12"/>
        <v>0</v>
      </c>
      <c r="N77" s="55">
        <f t="shared" si="13"/>
        <v>0</v>
      </c>
      <c r="O77" s="55">
        <f t="shared" si="14"/>
        <v>0</v>
      </c>
      <c r="P77" s="16"/>
    </row>
    <row r="78" spans="1:16" ht="14.25">
      <c r="A78" s="11" t="s">
        <v>4</v>
      </c>
      <c r="B78" s="12" t="s">
        <v>255</v>
      </c>
      <c r="C78" s="17">
        <v>190</v>
      </c>
      <c r="D78" s="17" t="s">
        <v>55</v>
      </c>
      <c r="E78" s="15"/>
      <c r="F78" s="14">
        <f t="shared" si="8"/>
        <v>0</v>
      </c>
      <c r="G78" s="14">
        <f t="shared" si="9"/>
        <v>0</v>
      </c>
      <c r="H78" s="15"/>
      <c r="I78" s="15"/>
      <c r="J78" s="16"/>
      <c r="K78" s="16">
        <f t="shared" si="10"/>
        <v>0</v>
      </c>
      <c r="L78" s="55">
        <f t="shared" si="11"/>
        <v>0</v>
      </c>
      <c r="M78" s="55">
        <f t="shared" si="12"/>
        <v>0</v>
      </c>
      <c r="N78" s="55">
        <f t="shared" si="13"/>
        <v>0</v>
      </c>
      <c r="O78" s="55">
        <f t="shared" si="14"/>
        <v>0</v>
      </c>
      <c r="P78" s="16"/>
    </row>
    <row r="79" spans="1:16" ht="14.25">
      <c r="A79" s="11" t="s">
        <v>5</v>
      </c>
      <c r="B79" s="12" t="s">
        <v>256</v>
      </c>
      <c r="C79" s="17">
        <v>450</v>
      </c>
      <c r="D79" s="17" t="s">
        <v>55</v>
      </c>
      <c r="E79" s="15"/>
      <c r="F79" s="14">
        <f t="shared" si="8"/>
        <v>0</v>
      </c>
      <c r="G79" s="14">
        <f t="shared" si="9"/>
        <v>0</v>
      </c>
      <c r="H79" s="15"/>
      <c r="I79" s="15"/>
      <c r="J79" s="16"/>
      <c r="K79" s="16">
        <f t="shared" si="10"/>
        <v>0</v>
      </c>
      <c r="L79" s="55">
        <f t="shared" si="11"/>
        <v>0</v>
      </c>
      <c r="M79" s="55">
        <f t="shared" si="12"/>
        <v>0</v>
      </c>
      <c r="N79" s="55">
        <f t="shared" si="13"/>
        <v>0</v>
      </c>
      <c r="O79" s="55">
        <f t="shared" si="14"/>
        <v>0</v>
      </c>
      <c r="P79" s="16"/>
    </row>
    <row r="80" spans="1:16" ht="14.25">
      <c r="A80" s="11" t="s">
        <v>6</v>
      </c>
      <c r="B80" s="12" t="s">
        <v>257</v>
      </c>
      <c r="C80" s="17">
        <v>55</v>
      </c>
      <c r="D80" s="17" t="s">
        <v>55</v>
      </c>
      <c r="E80" s="15"/>
      <c r="F80" s="14">
        <f t="shared" si="8"/>
        <v>0</v>
      </c>
      <c r="G80" s="14">
        <f t="shared" si="9"/>
        <v>0</v>
      </c>
      <c r="H80" s="15"/>
      <c r="I80" s="15"/>
      <c r="J80" s="16"/>
      <c r="K80" s="16">
        <f t="shared" si="10"/>
        <v>0</v>
      </c>
      <c r="L80" s="55">
        <f t="shared" si="11"/>
        <v>0</v>
      </c>
      <c r="M80" s="55">
        <f t="shared" si="12"/>
        <v>0</v>
      </c>
      <c r="N80" s="55">
        <f t="shared" si="13"/>
        <v>0</v>
      </c>
      <c r="O80" s="55">
        <f t="shared" si="14"/>
        <v>0</v>
      </c>
      <c r="P80" s="16"/>
    </row>
    <row r="81" spans="1:16" ht="14.25">
      <c r="A81" s="11" t="s">
        <v>7</v>
      </c>
      <c r="B81" s="12" t="s">
        <v>258</v>
      </c>
      <c r="C81" s="17">
        <v>120</v>
      </c>
      <c r="D81" s="17" t="s">
        <v>55</v>
      </c>
      <c r="E81" s="15"/>
      <c r="F81" s="14">
        <f t="shared" si="8"/>
        <v>0</v>
      </c>
      <c r="G81" s="14">
        <f t="shared" si="9"/>
        <v>0</v>
      </c>
      <c r="H81" s="15"/>
      <c r="I81" s="15"/>
      <c r="J81" s="16"/>
      <c r="K81" s="16">
        <f t="shared" si="10"/>
        <v>0</v>
      </c>
      <c r="L81" s="55">
        <f t="shared" si="11"/>
        <v>0</v>
      </c>
      <c r="M81" s="55">
        <f t="shared" si="12"/>
        <v>0</v>
      </c>
      <c r="N81" s="55">
        <f t="shared" si="13"/>
        <v>0</v>
      </c>
      <c r="O81" s="55">
        <f t="shared" si="14"/>
        <v>0</v>
      </c>
      <c r="P81" s="16"/>
    </row>
    <row r="82" spans="1:16" ht="14.25">
      <c r="A82" s="11" t="s">
        <v>8</v>
      </c>
      <c r="B82" s="12" t="s">
        <v>259</v>
      </c>
      <c r="C82" s="17">
        <v>70</v>
      </c>
      <c r="D82" s="17" t="s">
        <v>55</v>
      </c>
      <c r="E82" s="15"/>
      <c r="F82" s="14">
        <f t="shared" si="8"/>
        <v>0</v>
      </c>
      <c r="G82" s="14">
        <f t="shared" si="9"/>
        <v>0</v>
      </c>
      <c r="H82" s="15"/>
      <c r="I82" s="15"/>
      <c r="J82" s="16"/>
      <c r="K82" s="16">
        <f t="shared" si="10"/>
        <v>0</v>
      </c>
      <c r="L82" s="55">
        <f t="shared" si="11"/>
        <v>0</v>
      </c>
      <c r="M82" s="55">
        <f t="shared" si="12"/>
        <v>0</v>
      </c>
      <c r="N82" s="55">
        <f t="shared" si="13"/>
        <v>0</v>
      </c>
      <c r="O82" s="55">
        <f t="shared" si="14"/>
        <v>0</v>
      </c>
      <c r="P82" s="16"/>
    </row>
    <row r="83" spans="1:16" ht="14.25">
      <c r="A83" s="11" t="s">
        <v>9</v>
      </c>
      <c r="B83" s="12" t="s">
        <v>260</v>
      </c>
      <c r="C83" s="17">
        <v>50</v>
      </c>
      <c r="D83" s="17" t="s">
        <v>55</v>
      </c>
      <c r="E83" s="15"/>
      <c r="F83" s="14">
        <f t="shared" si="8"/>
        <v>0</v>
      </c>
      <c r="G83" s="14">
        <f t="shared" si="9"/>
        <v>0</v>
      </c>
      <c r="H83" s="15"/>
      <c r="I83" s="15"/>
      <c r="J83" s="16"/>
      <c r="K83" s="16">
        <f t="shared" si="10"/>
        <v>0</v>
      </c>
      <c r="L83" s="55">
        <f t="shared" si="11"/>
        <v>0</v>
      </c>
      <c r="M83" s="55">
        <f t="shared" si="12"/>
        <v>0</v>
      </c>
      <c r="N83" s="55">
        <f t="shared" si="13"/>
        <v>0</v>
      </c>
      <c r="O83" s="55">
        <f t="shared" si="14"/>
        <v>0</v>
      </c>
      <c r="P83" s="16"/>
    </row>
    <row r="84" spans="1:16" ht="14.25">
      <c r="A84" s="11" t="s">
        <v>10</v>
      </c>
      <c r="B84" s="12" t="s">
        <v>261</v>
      </c>
      <c r="C84" s="17">
        <v>65</v>
      </c>
      <c r="D84" s="17" t="s">
        <v>55</v>
      </c>
      <c r="E84" s="15"/>
      <c r="F84" s="14">
        <f t="shared" si="8"/>
        <v>0</v>
      </c>
      <c r="G84" s="14">
        <f t="shared" si="9"/>
        <v>0</v>
      </c>
      <c r="H84" s="15"/>
      <c r="I84" s="15"/>
      <c r="J84" s="16"/>
      <c r="K84" s="16">
        <f t="shared" si="10"/>
        <v>0</v>
      </c>
      <c r="L84" s="55">
        <f t="shared" si="11"/>
        <v>0</v>
      </c>
      <c r="M84" s="55">
        <f t="shared" si="12"/>
        <v>0</v>
      </c>
      <c r="N84" s="55">
        <f t="shared" si="13"/>
        <v>0</v>
      </c>
      <c r="O84" s="55">
        <f t="shared" si="14"/>
        <v>0</v>
      </c>
      <c r="P84" s="16"/>
    </row>
    <row r="85" spans="1:16" ht="14.25">
      <c r="A85" s="11" t="s">
        <v>11</v>
      </c>
      <c r="B85" s="12" t="s">
        <v>262</v>
      </c>
      <c r="C85" s="17">
        <v>45</v>
      </c>
      <c r="D85" s="17" t="s">
        <v>55</v>
      </c>
      <c r="E85" s="15"/>
      <c r="F85" s="14">
        <f t="shared" si="8"/>
        <v>0</v>
      </c>
      <c r="G85" s="14">
        <f t="shared" si="9"/>
        <v>0</v>
      </c>
      <c r="H85" s="15"/>
      <c r="I85" s="15"/>
      <c r="J85" s="16"/>
      <c r="K85" s="16">
        <f t="shared" si="10"/>
        <v>0</v>
      </c>
      <c r="L85" s="55">
        <f t="shared" si="11"/>
        <v>0</v>
      </c>
      <c r="M85" s="55">
        <f t="shared" si="12"/>
        <v>0</v>
      </c>
      <c r="N85" s="55">
        <f t="shared" si="13"/>
        <v>0</v>
      </c>
      <c r="O85" s="55">
        <f t="shared" si="14"/>
        <v>0</v>
      </c>
      <c r="P85" s="16"/>
    </row>
    <row r="86" spans="1:16" ht="14.25">
      <c r="A86" s="11" t="s">
        <v>12</v>
      </c>
      <c r="B86" s="12" t="s">
        <v>263</v>
      </c>
      <c r="C86" s="17">
        <v>25</v>
      </c>
      <c r="D86" s="17" t="s">
        <v>55</v>
      </c>
      <c r="E86" s="15"/>
      <c r="F86" s="14">
        <f t="shared" si="8"/>
        <v>0</v>
      </c>
      <c r="G86" s="14">
        <f t="shared" si="9"/>
        <v>0</v>
      </c>
      <c r="H86" s="15"/>
      <c r="I86" s="15"/>
      <c r="J86" s="16"/>
      <c r="K86" s="16">
        <f t="shared" si="10"/>
        <v>0</v>
      </c>
      <c r="L86" s="55">
        <f t="shared" si="11"/>
        <v>0</v>
      </c>
      <c r="M86" s="55">
        <f t="shared" si="12"/>
        <v>0</v>
      </c>
      <c r="N86" s="55">
        <f t="shared" si="13"/>
        <v>0</v>
      </c>
      <c r="O86" s="55">
        <f t="shared" si="14"/>
        <v>0</v>
      </c>
      <c r="P86" s="16"/>
    </row>
    <row r="87" spans="1:16" ht="14.25">
      <c r="A87" s="11" t="s">
        <v>13</v>
      </c>
      <c r="B87" s="12" t="s">
        <v>264</v>
      </c>
      <c r="C87" s="17">
        <v>2500</v>
      </c>
      <c r="D87" s="17" t="s">
        <v>55</v>
      </c>
      <c r="E87" s="15"/>
      <c r="F87" s="14">
        <f t="shared" si="8"/>
        <v>0</v>
      </c>
      <c r="G87" s="14">
        <f t="shared" si="9"/>
        <v>0</v>
      </c>
      <c r="H87" s="15"/>
      <c r="I87" s="15"/>
      <c r="J87" s="16"/>
      <c r="K87" s="16">
        <f t="shared" si="10"/>
        <v>0</v>
      </c>
      <c r="L87" s="55">
        <f t="shared" si="11"/>
        <v>0</v>
      </c>
      <c r="M87" s="55">
        <f t="shared" si="12"/>
        <v>0</v>
      </c>
      <c r="N87" s="55">
        <f t="shared" si="13"/>
        <v>0</v>
      </c>
      <c r="O87" s="55">
        <f t="shared" si="14"/>
        <v>0</v>
      </c>
      <c r="P87" s="16"/>
    </row>
    <row r="88" spans="1:16" ht="14.25">
      <c r="A88" s="11" t="s">
        <v>14</v>
      </c>
      <c r="B88" s="12" t="s">
        <v>265</v>
      </c>
      <c r="C88" s="17">
        <v>1200</v>
      </c>
      <c r="D88" s="17" t="s">
        <v>55</v>
      </c>
      <c r="E88" s="15"/>
      <c r="F88" s="14">
        <f t="shared" si="8"/>
        <v>0</v>
      </c>
      <c r="G88" s="14">
        <f t="shared" si="9"/>
        <v>0</v>
      </c>
      <c r="H88" s="15"/>
      <c r="I88" s="15"/>
      <c r="J88" s="16"/>
      <c r="K88" s="16">
        <f t="shared" si="10"/>
        <v>0</v>
      </c>
      <c r="L88" s="55">
        <f t="shared" si="11"/>
        <v>0</v>
      </c>
      <c r="M88" s="55">
        <f t="shared" si="12"/>
        <v>0</v>
      </c>
      <c r="N88" s="55">
        <f t="shared" si="13"/>
        <v>0</v>
      </c>
      <c r="O88" s="55">
        <f t="shared" si="14"/>
        <v>0</v>
      </c>
      <c r="P88" s="16"/>
    </row>
    <row r="89" spans="1:16" ht="14.25">
      <c r="A89" s="11" t="s">
        <v>15</v>
      </c>
      <c r="B89" s="12" t="s">
        <v>266</v>
      </c>
      <c r="C89" s="17">
        <v>100</v>
      </c>
      <c r="D89" s="17" t="s">
        <v>55</v>
      </c>
      <c r="E89" s="15"/>
      <c r="F89" s="14">
        <f t="shared" si="8"/>
        <v>0</v>
      </c>
      <c r="G89" s="14">
        <f t="shared" si="9"/>
        <v>0</v>
      </c>
      <c r="H89" s="15"/>
      <c r="I89" s="15"/>
      <c r="J89" s="16"/>
      <c r="K89" s="16">
        <f t="shared" si="10"/>
        <v>0</v>
      </c>
      <c r="L89" s="55">
        <f t="shared" si="11"/>
        <v>0</v>
      </c>
      <c r="M89" s="55">
        <f t="shared" si="12"/>
        <v>0</v>
      </c>
      <c r="N89" s="55">
        <f t="shared" si="13"/>
        <v>0</v>
      </c>
      <c r="O89" s="55">
        <f t="shared" si="14"/>
        <v>0</v>
      </c>
      <c r="P89" s="16"/>
    </row>
    <row r="90" spans="1:16" ht="14.25">
      <c r="A90" s="11" t="s">
        <v>16</v>
      </c>
      <c r="B90" s="12" t="s">
        <v>267</v>
      </c>
      <c r="C90" s="17">
        <v>40</v>
      </c>
      <c r="D90" s="17" t="s">
        <v>55</v>
      </c>
      <c r="E90" s="15"/>
      <c r="F90" s="14">
        <f t="shared" si="8"/>
        <v>0</v>
      </c>
      <c r="G90" s="14">
        <f t="shared" si="9"/>
        <v>0</v>
      </c>
      <c r="H90" s="15"/>
      <c r="I90" s="15"/>
      <c r="J90" s="16"/>
      <c r="K90" s="16">
        <f t="shared" si="10"/>
        <v>0</v>
      </c>
      <c r="L90" s="55">
        <f t="shared" si="11"/>
        <v>0</v>
      </c>
      <c r="M90" s="55">
        <f t="shared" si="12"/>
        <v>0</v>
      </c>
      <c r="N90" s="55">
        <f t="shared" si="13"/>
        <v>0</v>
      </c>
      <c r="O90" s="55">
        <f t="shared" si="14"/>
        <v>0</v>
      </c>
      <c r="P90" s="16"/>
    </row>
    <row r="91" spans="1:16" ht="14.25">
      <c r="A91" s="11" t="s">
        <v>17</v>
      </c>
      <c r="B91" s="12" t="s">
        <v>268</v>
      </c>
      <c r="C91" s="17">
        <v>50</v>
      </c>
      <c r="D91" s="17" t="s">
        <v>55</v>
      </c>
      <c r="E91" s="15"/>
      <c r="F91" s="14">
        <f t="shared" si="8"/>
        <v>0</v>
      </c>
      <c r="G91" s="14">
        <f t="shared" si="9"/>
        <v>0</v>
      </c>
      <c r="H91" s="15"/>
      <c r="I91" s="15"/>
      <c r="J91" s="16"/>
      <c r="K91" s="16">
        <f t="shared" si="10"/>
        <v>0</v>
      </c>
      <c r="L91" s="55">
        <f t="shared" si="11"/>
        <v>0</v>
      </c>
      <c r="M91" s="55">
        <f t="shared" si="12"/>
        <v>0</v>
      </c>
      <c r="N91" s="55">
        <f t="shared" si="13"/>
        <v>0</v>
      </c>
      <c r="O91" s="55">
        <f t="shared" si="14"/>
        <v>0</v>
      </c>
      <c r="P91" s="16"/>
    </row>
    <row r="92" spans="1:16" ht="14.25">
      <c r="A92" s="11" t="s">
        <v>18</v>
      </c>
      <c r="B92" s="12" t="s">
        <v>269</v>
      </c>
      <c r="C92" s="17">
        <v>200</v>
      </c>
      <c r="D92" s="17" t="s">
        <v>55</v>
      </c>
      <c r="E92" s="15"/>
      <c r="F92" s="14">
        <f t="shared" si="8"/>
        <v>0</v>
      </c>
      <c r="G92" s="14">
        <f t="shared" si="9"/>
        <v>0</v>
      </c>
      <c r="H92" s="15"/>
      <c r="I92" s="15"/>
      <c r="J92" s="16"/>
      <c r="K92" s="16">
        <f t="shared" si="10"/>
        <v>0</v>
      </c>
      <c r="L92" s="55">
        <f t="shared" si="11"/>
        <v>0</v>
      </c>
      <c r="M92" s="55">
        <f t="shared" si="12"/>
        <v>0</v>
      </c>
      <c r="N92" s="55">
        <f t="shared" si="13"/>
        <v>0</v>
      </c>
      <c r="O92" s="55">
        <f t="shared" si="14"/>
        <v>0</v>
      </c>
      <c r="P92" s="16"/>
    </row>
    <row r="93" spans="1:16" ht="14.25">
      <c r="A93" s="11" t="s">
        <v>19</v>
      </c>
      <c r="B93" s="12" t="s">
        <v>270</v>
      </c>
      <c r="C93" s="17">
        <v>100</v>
      </c>
      <c r="D93" s="17" t="s">
        <v>72</v>
      </c>
      <c r="E93" s="15"/>
      <c r="F93" s="14">
        <f t="shared" si="8"/>
        <v>0</v>
      </c>
      <c r="G93" s="14">
        <f t="shared" si="9"/>
        <v>0</v>
      </c>
      <c r="H93" s="15"/>
      <c r="I93" s="15"/>
      <c r="J93" s="16">
        <f>+E93</f>
        <v>0</v>
      </c>
      <c r="K93" s="16">
        <f t="shared" si="10"/>
        <v>0</v>
      </c>
      <c r="L93" s="55">
        <f t="shared" si="11"/>
        <v>0</v>
      </c>
      <c r="M93" s="55">
        <f t="shared" si="12"/>
        <v>0</v>
      </c>
      <c r="N93" s="55">
        <f t="shared" si="13"/>
        <v>0</v>
      </c>
      <c r="O93" s="55">
        <f t="shared" si="14"/>
        <v>0</v>
      </c>
      <c r="P93" s="16"/>
    </row>
    <row r="94" spans="1:16" ht="24">
      <c r="A94" s="11" t="s">
        <v>20</v>
      </c>
      <c r="B94" s="12" t="s">
        <v>271</v>
      </c>
      <c r="C94" s="17">
        <v>740</v>
      </c>
      <c r="D94" s="17" t="s">
        <v>55</v>
      </c>
      <c r="E94" s="15"/>
      <c r="F94" s="14">
        <f t="shared" si="8"/>
        <v>0</v>
      </c>
      <c r="G94" s="14">
        <f t="shared" si="9"/>
        <v>0</v>
      </c>
      <c r="H94" s="15"/>
      <c r="I94" s="15"/>
      <c r="J94" s="16"/>
      <c r="K94" s="16">
        <f t="shared" si="10"/>
        <v>0</v>
      </c>
      <c r="L94" s="55">
        <f t="shared" si="11"/>
        <v>0</v>
      </c>
      <c r="M94" s="55">
        <f t="shared" si="12"/>
        <v>0</v>
      </c>
      <c r="N94" s="55">
        <f t="shared" si="13"/>
        <v>0</v>
      </c>
      <c r="O94" s="55">
        <f t="shared" si="14"/>
        <v>0</v>
      </c>
      <c r="P94" s="16"/>
    </row>
    <row r="95" spans="1:16" ht="24">
      <c r="A95" s="11" t="s">
        <v>21</v>
      </c>
      <c r="B95" s="12" t="s">
        <v>272</v>
      </c>
      <c r="C95" s="17">
        <v>310</v>
      </c>
      <c r="D95" s="17" t="s">
        <v>55</v>
      </c>
      <c r="E95" s="15"/>
      <c r="F95" s="14">
        <f t="shared" si="8"/>
        <v>0</v>
      </c>
      <c r="G95" s="14">
        <f t="shared" si="9"/>
        <v>0</v>
      </c>
      <c r="H95" s="15"/>
      <c r="I95" s="15"/>
      <c r="J95" s="16"/>
      <c r="K95" s="16">
        <f t="shared" si="10"/>
        <v>0</v>
      </c>
      <c r="L95" s="55">
        <f t="shared" si="11"/>
        <v>0</v>
      </c>
      <c r="M95" s="55">
        <f t="shared" si="12"/>
        <v>0</v>
      </c>
      <c r="N95" s="55">
        <f t="shared" si="13"/>
        <v>0</v>
      </c>
      <c r="O95" s="55">
        <f t="shared" si="14"/>
        <v>0</v>
      </c>
      <c r="P95" s="16"/>
    </row>
    <row r="96" spans="1:16" ht="14.25">
      <c r="A96" s="11" t="s">
        <v>22</v>
      </c>
      <c r="B96" s="12" t="s">
        <v>273</v>
      </c>
      <c r="C96" s="17">
        <v>30</v>
      </c>
      <c r="D96" s="17" t="s">
        <v>55</v>
      </c>
      <c r="E96" s="15"/>
      <c r="F96" s="14">
        <f t="shared" si="8"/>
        <v>0</v>
      </c>
      <c r="G96" s="14">
        <f t="shared" si="9"/>
        <v>0</v>
      </c>
      <c r="H96" s="15"/>
      <c r="I96" s="15"/>
      <c r="J96" s="16"/>
      <c r="K96" s="16">
        <f t="shared" si="10"/>
        <v>0</v>
      </c>
      <c r="L96" s="55">
        <f t="shared" si="11"/>
        <v>0</v>
      </c>
      <c r="M96" s="55">
        <f t="shared" si="12"/>
        <v>0</v>
      </c>
      <c r="N96" s="55">
        <f t="shared" si="13"/>
        <v>0</v>
      </c>
      <c r="O96" s="55">
        <f t="shared" si="14"/>
        <v>0</v>
      </c>
      <c r="P96" s="16"/>
    </row>
    <row r="97" spans="1:16" ht="14.25">
      <c r="A97" s="11" t="s">
        <v>23</v>
      </c>
      <c r="B97" s="12" t="s">
        <v>274</v>
      </c>
      <c r="C97" s="17">
        <v>25</v>
      </c>
      <c r="D97" s="17" t="s">
        <v>55</v>
      </c>
      <c r="E97" s="15"/>
      <c r="F97" s="14">
        <f t="shared" si="8"/>
        <v>0</v>
      </c>
      <c r="G97" s="14">
        <f t="shared" si="9"/>
        <v>0</v>
      </c>
      <c r="H97" s="15"/>
      <c r="I97" s="15"/>
      <c r="J97" s="16"/>
      <c r="K97" s="16">
        <f t="shared" si="10"/>
        <v>0</v>
      </c>
      <c r="L97" s="55">
        <f t="shared" si="11"/>
        <v>0</v>
      </c>
      <c r="M97" s="55">
        <f t="shared" si="12"/>
        <v>0</v>
      </c>
      <c r="N97" s="55">
        <f t="shared" si="13"/>
        <v>0</v>
      </c>
      <c r="O97" s="55">
        <f t="shared" si="14"/>
        <v>0</v>
      </c>
      <c r="P97" s="16"/>
    </row>
    <row r="98" spans="1:16" ht="24">
      <c r="A98" s="11" t="s">
        <v>24</v>
      </c>
      <c r="B98" s="12" t="s">
        <v>275</v>
      </c>
      <c r="C98" s="17">
        <v>10</v>
      </c>
      <c r="D98" s="17" t="s">
        <v>55</v>
      </c>
      <c r="E98" s="15"/>
      <c r="F98" s="14">
        <f t="shared" si="8"/>
        <v>0</v>
      </c>
      <c r="G98" s="14">
        <f t="shared" si="9"/>
        <v>0</v>
      </c>
      <c r="H98" s="15"/>
      <c r="I98" s="15"/>
      <c r="J98" s="16"/>
      <c r="K98" s="16">
        <f t="shared" si="10"/>
        <v>0</v>
      </c>
      <c r="L98" s="55">
        <f t="shared" si="11"/>
        <v>0</v>
      </c>
      <c r="M98" s="55">
        <f t="shared" si="12"/>
        <v>0</v>
      </c>
      <c r="N98" s="55">
        <f t="shared" si="13"/>
        <v>0</v>
      </c>
      <c r="O98" s="55">
        <f t="shared" si="14"/>
        <v>0</v>
      </c>
      <c r="P98" s="16"/>
    </row>
    <row r="99" spans="1:16" ht="27" customHeight="1">
      <c r="A99" s="11" t="s">
        <v>25</v>
      </c>
      <c r="B99" s="12" t="s">
        <v>276</v>
      </c>
      <c r="C99" s="17">
        <v>200</v>
      </c>
      <c r="D99" s="17" t="s">
        <v>72</v>
      </c>
      <c r="E99" s="15"/>
      <c r="F99" s="14">
        <f t="shared" si="8"/>
        <v>0</v>
      </c>
      <c r="G99" s="14">
        <f t="shared" si="9"/>
        <v>0</v>
      </c>
      <c r="H99" s="15"/>
      <c r="I99" s="15"/>
      <c r="J99" s="16">
        <f>+E99</f>
        <v>0</v>
      </c>
      <c r="K99" s="16">
        <f t="shared" si="10"/>
        <v>0</v>
      </c>
      <c r="L99" s="55">
        <f t="shared" si="11"/>
        <v>0</v>
      </c>
      <c r="M99" s="55">
        <f t="shared" si="12"/>
        <v>0</v>
      </c>
      <c r="N99" s="55">
        <f t="shared" si="13"/>
        <v>0</v>
      </c>
      <c r="O99" s="55">
        <f t="shared" si="14"/>
        <v>0</v>
      </c>
      <c r="P99" s="16"/>
    </row>
    <row r="100" spans="1:16" ht="14.25">
      <c r="A100" s="11" t="s">
        <v>26</v>
      </c>
      <c r="B100" s="12" t="s">
        <v>277</v>
      </c>
      <c r="C100" s="17">
        <v>220</v>
      </c>
      <c r="D100" s="17" t="s">
        <v>120</v>
      </c>
      <c r="E100" s="15"/>
      <c r="F100" s="14">
        <f t="shared" si="8"/>
        <v>0</v>
      </c>
      <c r="G100" s="14">
        <f t="shared" si="9"/>
        <v>0</v>
      </c>
      <c r="H100" s="15"/>
      <c r="I100" s="15"/>
      <c r="J100" s="16"/>
      <c r="K100" s="16">
        <f t="shared" si="10"/>
        <v>0</v>
      </c>
      <c r="L100" s="55">
        <f t="shared" si="11"/>
        <v>0</v>
      </c>
      <c r="M100" s="55">
        <f t="shared" si="12"/>
        <v>0</v>
      </c>
      <c r="N100" s="55">
        <f t="shared" si="13"/>
        <v>0</v>
      </c>
      <c r="O100" s="55">
        <f t="shared" si="14"/>
        <v>0</v>
      </c>
      <c r="P100" s="16"/>
    </row>
    <row r="101" spans="1:16" ht="14.25">
      <c r="A101" s="11" t="s">
        <v>27</v>
      </c>
      <c r="B101" s="12" t="s">
        <v>278</v>
      </c>
      <c r="C101" s="17">
        <v>20</v>
      </c>
      <c r="D101" s="17" t="s">
        <v>120</v>
      </c>
      <c r="E101" s="15"/>
      <c r="F101" s="14">
        <f t="shared" si="8"/>
        <v>0</v>
      </c>
      <c r="G101" s="14">
        <f t="shared" si="9"/>
        <v>0</v>
      </c>
      <c r="H101" s="15"/>
      <c r="I101" s="15"/>
      <c r="J101" s="16"/>
      <c r="K101" s="16">
        <f t="shared" si="10"/>
        <v>0</v>
      </c>
      <c r="L101" s="55">
        <f t="shared" si="11"/>
        <v>0</v>
      </c>
      <c r="M101" s="55">
        <f t="shared" si="12"/>
        <v>0</v>
      </c>
      <c r="N101" s="55">
        <f t="shared" si="13"/>
        <v>0</v>
      </c>
      <c r="O101" s="55">
        <f t="shared" si="14"/>
        <v>0</v>
      </c>
      <c r="P101" s="16"/>
    </row>
    <row r="102" spans="1:16" ht="24">
      <c r="A102" s="11" t="s">
        <v>28</v>
      </c>
      <c r="B102" s="12" t="s">
        <v>279</v>
      </c>
      <c r="C102" s="17">
        <v>600</v>
      </c>
      <c r="D102" s="17" t="s">
        <v>55</v>
      </c>
      <c r="E102" s="15"/>
      <c r="F102" s="14">
        <f t="shared" si="8"/>
        <v>0</v>
      </c>
      <c r="G102" s="14">
        <f t="shared" si="9"/>
        <v>0</v>
      </c>
      <c r="H102" s="15"/>
      <c r="I102" s="15"/>
      <c r="J102" s="16"/>
      <c r="K102" s="16">
        <f t="shared" si="10"/>
        <v>0</v>
      </c>
      <c r="L102" s="55">
        <f t="shared" si="11"/>
        <v>0</v>
      </c>
      <c r="M102" s="55">
        <f t="shared" si="12"/>
        <v>0</v>
      </c>
      <c r="N102" s="55">
        <f t="shared" si="13"/>
        <v>0</v>
      </c>
      <c r="O102" s="55">
        <f t="shared" si="14"/>
        <v>0</v>
      </c>
      <c r="P102" s="16"/>
    </row>
    <row r="103" spans="1:16" ht="14.25">
      <c r="A103" s="11" t="s">
        <v>29</v>
      </c>
      <c r="B103" s="12" t="s">
        <v>280</v>
      </c>
      <c r="C103" s="17">
        <v>1600</v>
      </c>
      <c r="D103" s="50" t="s">
        <v>32</v>
      </c>
      <c r="E103" s="15"/>
      <c r="F103" s="14">
        <f t="shared" si="8"/>
        <v>0</v>
      </c>
      <c r="G103" s="14">
        <f t="shared" si="9"/>
        <v>0</v>
      </c>
      <c r="H103" s="15"/>
      <c r="I103" s="15"/>
      <c r="J103" s="16">
        <f>+E103</f>
        <v>0</v>
      </c>
      <c r="K103" s="16">
        <f t="shared" si="10"/>
        <v>0</v>
      </c>
      <c r="L103" s="55">
        <f t="shared" si="11"/>
        <v>0</v>
      </c>
      <c r="M103" s="55">
        <f t="shared" si="12"/>
        <v>0</v>
      </c>
      <c r="N103" s="55">
        <f t="shared" si="13"/>
        <v>0</v>
      </c>
      <c r="O103" s="55">
        <f t="shared" si="14"/>
        <v>0</v>
      </c>
      <c r="P103" s="16"/>
    </row>
    <row r="104" spans="1:16" ht="24">
      <c r="A104" s="11" t="s">
        <v>30</v>
      </c>
      <c r="B104" s="12" t="s">
        <v>281</v>
      </c>
      <c r="C104" s="17">
        <v>150</v>
      </c>
      <c r="D104" s="17" t="s">
        <v>120</v>
      </c>
      <c r="E104" s="15"/>
      <c r="F104" s="14">
        <f t="shared" si="8"/>
        <v>0</v>
      </c>
      <c r="G104" s="14">
        <f t="shared" si="9"/>
        <v>0</v>
      </c>
      <c r="H104" s="15"/>
      <c r="I104" s="15"/>
      <c r="J104" s="16"/>
      <c r="K104" s="16">
        <f t="shared" si="10"/>
        <v>0</v>
      </c>
      <c r="L104" s="55">
        <f t="shared" si="11"/>
        <v>0</v>
      </c>
      <c r="M104" s="55">
        <f t="shared" si="12"/>
        <v>0</v>
      </c>
      <c r="N104" s="55">
        <f t="shared" si="13"/>
        <v>0</v>
      </c>
      <c r="O104" s="55">
        <f t="shared" si="14"/>
        <v>0</v>
      </c>
      <c r="P104" s="16"/>
    </row>
    <row r="105" spans="1:16" ht="24">
      <c r="A105" s="11" t="s">
        <v>31</v>
      </c>
      <c r="B105" s="12" t="s">
        <v>282</v>
      </c>
      <c r="C105" s="17">
        <v>800</v>
      </c>
      <c r="D105" s="17" t="s">
        <v>120</v>
      </c>
      <c r="E105" s="15"/>
      <c r="F105" s="14">
        <f t="shared" si="8"/>
        <v>0</v>
      </c>
      <c r="G105" s="14">
        <f t="shared" si="9"/>
        <v>0</v>
      </c>
      <c r="H105" s="15"/>
      <c r="I105" s="15"/>
      <c r="J105" s="16"/>
      <c r="K105" s="16">
        <f t="shared" si="10"/>
        <v>0</v>
      </c>
      <c r="L105" s="55">
        <f t="shared" si="11"/>
        <v>0</v>
      </c>
      <c r="M105" s="55">
        <f t="shared" si="12"/>
        <v>0</v>
      </c>
      <c r="N105" s="55">
        <f t="shared" si="13"/>
        <v>0</v>
      </c>
      <c r="O105" s="55">
        <f t="shared" si="14"/>
        <v>0</v>
      </c>
      <c r="P105" s="16"/>
    </row>
    <row r="106" spans="1:16" ht="24">
      <c r="A106" s="11" t="s">
        <v>33</v>
      </c>
      <c r="B106" s="12" t="s">
        <v>283</v>
      </c>
      <c r="C106" s="17">
        <v>50</v>
      </c>
      <c r="D106" s="17" t="s">
        <v>120</v>
      </c>
      <c r="E106" s="15"/>
      <c r="F106" s="14">
        <f t="shared" si="8"/>
        <v>0</v>
      </c>
      <c r="G106" s="14">
        <f t="shared" si="9"/>
        <v>0</v>
      </c>
      <c r="H106" s="15"/>
      <c r="I106" s="15"/>
      <c r="J106" s="16"/>
      <c r="K106" s="16">
        <f t="shared" si="10"/>
        <v>0</v>
      </c>
      <c r="L106" s="55">
        <f t="shared" si="11"/>
        <v>0</v>
      </c>
      <c r="M106" s="55">
        <f t="shared" si="12"/>
        <v>0</v>
      </c>
      <c r="N106" s="55">
        <f t="shared" si="13"/>
        <v>0</v>
      </c>
      <c r="O106" s="55">
        <f t="shared" si="14"/>
        <v>0</v>
      </c>
      <c r="P106" s="16"/>
    </row>
    <row r="107" spans="1:16" ht="24">
      <c r="A107" s="11" t="s">
        <v>34</v>
      </c>
      <c r="B107" s="12" t="s">
        <v>284</v>
      </c>
      <c r="C107" s="17">
        <v>100</v>
      </c>
      <c r="D107" s="17" t="s">
        <v>120</v>
      </c>
      <c r="E107" s="15"/>
      <c r="F107" s="14">
        <f t="shared" si="8"/>
        <v>0</v>
      </c>
      <c r="G107" s="14">
        <f t="shared" si="9"/>
        <v>0</v>
      </c>
      <c r="H107" s="15"/>
      <c r="I107" s="15"/>
      <c r="J107" s="16"/>
      <c r="K107" s="16">
        <f t="shared" si="10"/>
        <v>0</v>
      </c>
      <c r="L107" s="55">
        <f t="shared" si="11"/>
        <v>0</v>
      </c>
      <c r="M107" s="55">
        <f t="shared" si="12"/>
        <v>0</v>
      </c>
      <c r="N107" s="55">
        <f t="shared" si="13"/>
        <v>0</v>
      </c>
      <c r="O107" s="55">
        <f t="shared" si="14"/>
        <v>0</v>
      </c>
      <c r="P107" s="16"/>
    </row>
    <row r="108" spans="1:16" ht="14.25">
      <c r="A108" s="11" t="s">
        <v>35</v>
      </c>
      <c r="B108" s="12" t="s">
        <v>285</v>
      </c>
      <c r="C108" s="17">
        <v>210</v>
      </c>
      <c r="D108" s="17" t="s">
        <v>54</v>
      </c>
      <c r="E108" s="15"/>
      <c r="F108" s="14">
        <f t="shared" si="8"/>
        <v>0</v>
      </c>
      <c r="G108" s="14">
        <f t="shared" si="9"/>
        <v>0</v>
      </c>
      <c r="H108" s="15"/>
      <c r="I108" s="15"/>
      <c r="J108" s="16"/>
      <c r="K108" s="16">
        <f t="shared" si="10"/>
        <v>0</v>
      </c>
      <c r="L108" s="55">
        <f t="shared" si="11"/>
        <v>0</v>
      </c>
      <c r="M108" s="55">
        <f t="shared" si="12"/>
        <v>0</v>
      </c>
      <c r="N108" s="55">
        <f t="shared" si="13"/>
        <v>0</v>
      </c>
      <c r="O108" s="55">
        <f t="shared" si="14"/>
        <v>0</v>
      </c>
      <c r="P108" s="16"/>
    </row>
    <row r="109" spans="1:16" ht="14.25">
      <c r="A109" s="11" t="s">
        <v>36</v>
      </c>
      <c r="B109" s="12" t="s">
        <v>286</v>
      </c>
      <c r="C109" s="17">
        <v>60</v>
      </c>
      <c r="D109" s="17" t="s">
        <v>55</v>
      </c>
      <c r="E109" s="15"/>
      <c r="F109" s="14">
        <f t="shared" si="8"/>
        <v>0</v>
      </c>
      <c r="G109" s="14">
        <f t="shared" si="9"/>
        <v>0</v>
      </c>
      <c r="H109" s="15"/>
      <c r="I109" s="15"/>
      <c r="J109" s="16"/>
      <c r="K109" s="16">
        <f t="shared" si="10"/>
        <v>0</v>
      </c>
      <c r="L109" s="55">
        <f t="shared" si="11"/>
        <v>0</v>
      </c>
      <c r="M109" s="55">
        <f t="shared" si="12"/>
        <v>0</v>
      </c>
      <c r="N109" s="55">
        <f t="shared" si="13"/>
        <v>0</v>
      </c>
      <c r="O109" s="55">
        <f t="shared" si="14"/>
        <v>0</v>
      </c>
      <c r="P109" s="16"/>
    </row>
    <row r="110" spans="1:16" ht="24">
      <c r="A110" s="11" t="s">
        <v>37</v>
      </c>
      <c r="B110" s="12" t="s">
        <v>287</v>
      </c>
      <c r="C110" s="17">
        <v>60</v>
      </c>
      <c r="D110" s="17" t="s">
        <v>55</v>
      </c>
      <c r="E110" s="15"/>
      <c r="F110" s="14">
        <f t="shared" si="8"/>
        <v>0</v>
      </c>
      <c r="G110" s="14">
        <f t="shared" si="9"/>
        <v>0</v>
      </c>
      <c r="H110" s="15"/>
      <c r="I110" s="15"/>
      <c r="J110" s="16"/>
      <c r="K110" s="16">
        <f t="shared" si="10"/>
        <v>0</v>
      </c>
      <c r="L110" s="55">
        <f t="shared" si="11"/>
        <v>0</v>
      </c>
      <c r="M110" s="55">
        <f t="shared" si="12"/>
        <v>0</v>
      </c>
      <c r="N110" s="55">
        <f t="shared" si="13"/>
        <v>0</v>
      </c>
      <c r="O110" s="55">
        <f t="shared" si="14"/>
        <v>0</v>
      </c>
      <c r="P110" s="16"/>
    </row>
    <row r="111" spans="1:16" ht="14.25">
      <c r="A111" s="11" t="s">
        <v>38</v>
      </c>
      <c r="B111" s="12" t="s">
        <v>288</v>
      </c>
      <c r="C111" s="17">
        <v>120</v>
      </c>
      <c r="D111" s="17" t="s">
        <v>55</v>
      </c>
      <c r="E111" s="15"/>
      <c r="F111" s="14">
        <f t="shared" si="8"/>
        <v>0</v>
      </c>
      <c r="G111" s="14">
        <f t="shared" si="9"/>
        <v>0</v>
      </c>
      <c r="H111" s="15"/>
      <c r="I111" s="15"/>
      <c r="J111" s="16"/>
      <c r="K111" s="16">
        <f t="shared" si="10"/>
        <v>0</v>
      </c>
      <c r="L111" s="55">
        <f t="shared" si="11"/>
        <v>0</v>
      </c>
      <c r="M111" s="55">
        <f t="shared" si="12"/>
        <v>0</v>
      </c>
      <c r="N111" s="55">
        <f t="shared" si="13"/>
        <v>0</v>
      </c>
      <c r="O111" s="55">
        <f t="shared" si="14"/>
        <v>0</v>
      </c>
      <c r="P111" s="16"/>
    </row>
    <row r="112" spans="1:16" ht="14.25">
      <c r="A112" s="11" t="s">
        <v>39</v>
      </c>
      <c r="B112" s="12" t="s">
        <v>289</v>
      </c>
      <c r="C112" s="17">
        <v>80</v>
      </c>
      <c r="D112" s="17" t="s">
        <v>72</v>
      </c>
      <c r="E112" s="15"/>
      <c r="F112" s="14">
        <f t="shared" si="8"/>
        <v>0</v>
      </c>
      <c r="G112" s="14">
        <f t="shared" si="9"/>
        <v>0</v>
      </c>
      <c r="H112" s="15"/>
      <c r="I112" s="15"/>
      <c r="J112" s="16">
        <f>+E112</f>
        <v>0</v>
      </c>
      <c r="K112" s="16">
        <f t="shared" si="10"/>
        <v>0</v>
      </c>
      <c r="L112" s="55">
        <f t="shared" si="11"/>
        <v>0</v>
      </c>
      <c r="M112" s="55">
        <f t="shared" si="12"/>
        <v>0</v>
      </c>
      <c r="N112" s="55">
        <f t="shared" si="13"/>
        <v>0</v>
      </c>
      <c r="O112" s="55">
        <f t="shared" si="14"/>
        <v>0</v>
      </c>
      <c r="P112" s="16"/>
    </row>
    <row r="113" spans="1:16" ht="14.25">
      <c r="A113" s="11" t="s">
        <v>40</v>
      </c>
      <c r="B113" s="12" t="s">
        <v>290</v>
      </c>
      <c r="C113" s="17">
        <v>80</v>
      </c>
      <c r="D113" s="17" t="s">
        <v>72</v>
      </c>
      <c r="E113" s="15"/>
      <c r="F113" s="14">
        <f t="shared" si="8"/>
        <v>0</v>
      </c>
      <c r="G113" s="14">
        <f t="shared" si="9"/>
        <v>0</v>
      </c>
      <c r="H113" s="15"/>
      <c r="I113" s="15"/>
      <c r="J113" s="16">
        <f>+E113</f>
        <v>0</v>
      </c>
      <c r="K113" s="16">
        <f t="shared" si="10"/>
        <v>0</v>
      </c>
      <c r="L113" s="55">
        <f t="shared" si="11"/>
        <v>0</v>
      </c>
      <c r="M113" s="55">
        <f t="shared" si="12"/>
        <v>0</v>
      </c>
      <c r="N113" s="55">
        <f t="shared" si="13"/>
        <v>0</v>
      </c>
      <c r="O113" s="55">
        <f t="shared" si="14"/>
        <v>0</v>
      </c>
      <c r="P113" s="16"/>
    </row>
    <row r="114" spans="1:16" ht="14.25">
      <c r="A114" s="11" t="s">
        <v>41</v>
      </c>
      <c r="B114" s="12" t="s">
        <v>291</v>
      </c>
      <c r="C114" s="17">
        <v>10</v>
      </c>
      <c r="D114" s="17" t="s">
        <v>55</v>
      </c>
      <c r="E114" s="15"/>
      <c r="F114" s="14">
        <f t="shared" si="8"/>
        <v>0</v>
      </c>
      <c r="G114" s="14">
        <f t="shared" si="9"/>
        <v>0</v>
      </c>
      <c r="H114" s="15"/>
      <c r="I114" s="15"/>
      <c r="J114" s="16"/>
      <c r="K114" s="16">
        <f t="shared" si="10"/>
        <v>0</v>
      </c>
      <c r="L114" s="55">
        <f t="shared" si="11"/>
        <v>0</v>
      </c>
      <c r="M114" s="55">
        <f t="shared" si="12"/>
        <v>0</v>
      </c>
      <c r="N114" s="55">
        <f t="shared" si="13"/>
        <v>0</v>
      </c>
      <c r="O114" s="55">
        <f t="shared" si="14"/>
        <v>0</v>
      </c>
      <c r="P114" s="16"/>
    </row>
    <row r="115" spans="1:16" ht="14.25">
      <c r="A115" s="11" t="s">
        <v>42</v>
      </c>
      <c r="B115" s="12" t="s">
        <v>292</v>
      </c>
      <c r="C115" s="17">
        <v>110</v>
      </c>
      <c r="D115" s="17" t="s">
        <v>54</v>
      </c>
      <c r="E115" s="15"/>
      <c r="F115" s="14">
        <f t="shared" si="8"/>
        <v>0</v>
      </c>
      <c r="G115" s="14">
        <f t="shared" si="9"/>
        <v>0</v>
      </c>
      <c r="H115" s="15"/>
      <c r="I115" s="15"/>
      <c r="J115" s="16"/>
      <c r="K115" s="16">
        <f t="shared" si="10"/>
        <v>0</v>
      </c>
      <c r="L115" s="55">
        <f t="shared" si="11"/>
        <v>0</v>
      </c>
      <c r="M115" s="55">
        <f t="shared" si="12"/>
        <v>0</v>
      </c>
      <c r="N115" s="55">
        <f t="shared" si="13"/>
        <v>0</v>
      </c>
      <c r="O115" s="55">
        <f t="shared" si="14"/>
        <v>0</v>
      </c>
      <c r="P115" s="16"/>
    </row>
    <row r="116" spans="1:16" ht="14.25">
      <c r="A116" s="73" t="s">
        <v>43</v>
      </c>
      <c r="B116" s="72" t="s">
        <v>338</v>
      </c>
      <c r="C116" s="17">
        <v>130</v>
      </c>
      <c r="D116" s="17" t="s">
        <v>54</v>
      </c>
      <c r="E116" s="15"/>
      <c r="F116" s="14">
        <f t="shared" si="8"/>
        <v>0</v>
      </c>
      <c r="G116" s="14">
        <f t="shared" si="9"/>
        <v>0</v>
      </c>
      <c r="H116" s="15"/>
      <c r="I116" s="15"/>
      <c r="J116" s="16"/>
      <c r="K116" s="16">
        <f t="shared" si="10"/>
        <v>0</v>
      </c>
      <c r="L116" s="55">
        <f t="shared" si="11"/>
        <v>0</v>
      </c>
      <c r="M116" s="55">
        <f t="shared" si="12"/>
        <v>0</v>
      </c>
      <c r="N116" s="55">
        <f t="shared" si="13"/>
        <v>0</v>
      </c>
      <c r="O116" s="55">
        <f t="shared" si="14"/>
        <v>0</v>
      </c>
      <c r="P116" s="16"/>
    </row>
    <row r="117" spans="1:16" ht="14.25">
      <c r="A117" s="11" t="s">
        <v>44</v>
      </c>
      <c r="B117" s="12" t="s">
        <v>293</v>
      </c>
      <c r="C117" s="17">
        <v>550</v>
      </c>
      <c r="D117" s="17" t="s">
        <v>72</v>
      </c>
      <c r="E117" s="15"/>
      <c r="F117" s="14">
        <f t="shared" si="8"/>
        <v>0</v>
      </c>
      <c r="G117" s="14">
        <f t="shared" si="9"/>
        <v>0</v>
      </c>
      <c r="H117" s="15"/>
      <c r="I117" s="15"/>
      <c r="J117" s="16">
        <f>+E117</f>
        <v>0</v>
      </c>
      <c r="K117" s="16">
        <f t="shared" si="10"/>
        <v>0</v>
      </c>
      <c r="L117" s="55">
        <f t="shared" si="11"/>
        <v>0</v>
      </c>
      <c r="M117" s="55">
        <f t="shared" si="12"/>
        <v>0</v>
      </c>
      <c r="N117" s="55">
        <f t="shared" si="13"/>
        <v>0</v>
      </c>
      <c r="O117" s="55">
        <f t="shared" si="14"/>
        <v>0</v>
      </c>
      <c r="P117" s="16"/>
    </row>
    <row r="118" spans="1:16" ht="14.25">
      <c r="A118" s="11" t="s">
        <v>45</v>
      </c>
      <c r="B118" s="12" t="s">
        <v>294</v>
      </c>
      <c r="C118" s="17">
        <v>400</v>
      </c>
      <c r="D118" s="17" t="s">
        <v>72</v>
      </c>
      <c r="E118" s="15"/>
      <c r="F118" s="14">
        <f t="shared" si="8"/>
        <v>0</v>
      </c>
      <c r="G118" s="14">
        <f t="shared" si="9"/>
        <v>0</v>
      </c>
      <c r="H118" s="15"/>
      <c r="I118" s="15"/>
      <c r="J118" s="16">
        <f>+E118</f>
        <v>0</v>
      </c>
      <c r="K118" s="16">
        <f t="shared" si="10"/>
        <v>0</v>
      </c>
      <c r="L118" s="55">
        <f t="shared" si="11"/>
        <v>0</v>
      </c>
      <c r="M118" s="55">
        <f t="shared" si="12"/>
        <v>0</v>
      </c>
      <c r="N118" s="55">
        <f t="shared" si="13"/>
        <v>0</v>
      </c>
      <c r="O118" s="55">
        <f t="shared" si="14"/>
        <v>0</v>
      </c>
      <c r="P118" s="16"/>
    </row>
    <row r="119" spans="1:16" ht="14.25">
      <c r="A119" s="11" t="s">
        <v>46</v>
      </c>
      <c r="B119" s="12" t="s">
        <v>295</v>
      </c>
      <c r="C119" s="17">
        <v>85</v>
      </c>
      <c r="D119" s="17" t="s">
        <v>55</v>
      </c>
      <c r="E119" s="15"/>
      <c r="F119" s="14">
        <f t="shared" si="8"/>
        <v>0</v>
      </c>
      <c r="G119" s="14">
        <f t="shared" si="9"/>
        <v>0</v>
      </c>
      <c r="H119" s="15"/>
      <c r="I119" s="15"/>
      <c r="J119" s="16"/>
      <c r="K119" s="16">
        <f t="shared" si="10"/>
        <v>0</v>
      </c>
      <c r="L119" s="55">
        <f t="shared" si="11"/>
        <v>0</v>
      </c>
      <c r="M119" s="55">
        <f t="shared" si="12"/>
        <v>0</v>
      </c>
      <c r="N119" s="55">
        <f t="shared" si="13"/>
        <v>0</v>
      </c>
      <c r="O119" s="55">
        <f t="shared" si="14"/>
        <v>0</v>
      </c>
      <c r="P119" s="16"/>
    </row>
    <row r="120" spans="1:16" ht="24">
      <c r="A120" s="11" t="s">
        <v>47</v>
      </c>
      <c r="B120" s="12" t="s">
        <v>296</v>
      </c>
      <c r="C120" s="17">
        <v>450</v>
      </c>
      <c r="D120" s="17" t="s">
        <v>54</v>
      </c>
      <c r="E120" s="15"/>
      <c r="F120" s="14">
        <f t="shared" si="8"/>
        <v>0</v>
      </c>
      <c r="G120" s="14">
        <f t="shared" si="9"/>
        <v>0</v>
      </c>
      <c r="H120" s="15"/>
      <c r="I120" s="15"/>
      <c r="J120" s="16"/>
      <c r="K120" s="16">
        <f t="shared" si="10"/>
        <v>0</v>
      </c>
      <c r="L120" s="55">
        <f t="shared" si="11"/>
        <v>0</v>
      </c>
      <c r="M120" s="55">
        <f t="shared" si="12"/>
        <v>0</v>
      </c>
      <c r="N120" s="55">
        <f t="shared" si="13"/>
        <v>0</v>
      </c>
      <c r="O120" s="55">
        <f t="shared" si="14"/>
        <v>0</v>
      </c>
      <c r="P120" s="16"/>
    </row>
    <row r="121" spans="1:16" ht="24">
      <c r="A121" s="11" t="s">
        <v>48</v>
      </c>
      <c r="B121" s="12" t="s">
        <v>297</v>
      </c>
      <c r="C121" s="17">
        <v>2500</v>
      </c>
      <c r="D121" s="17" t="s">
        <v>72</v>
      </c>
      <c r="E121" s="15"/>
      <c r="F121" s="14">
        <f t="shared" si="8"/>
        <v>0</v>
      </c>
      <c r="G121" s="14">
        <f t="shared" si="9"/>
        <v>0</v>
      </c>
      <c r="H121" s="15"/>
      <c r="I121" s="15"/>
      <c r="J121" s="16">
        <f>+E121</f>
        <v>0</v>
      </c>
      <c r="K121" s="16">
        <f t="shared" si="10"/>
        <v>0</v>
      </c>
      <c r="L121" s="55">
        <f t="shared" si="11"/>
        <v>0</v>
      </c>
      <c r="M121" s="55">
        <f t="shared" si="12"/>
        <v>0</v>
      </c>
      <c r="N121" s="55">
        <f t="shared" si="13"/>
        <v>0</v>
      </c>
      <c r="O121" s="55">
        <f t="shared" si="14"/>
        <v>0</v>
      </c>
      <c r="P121" s="16"/>
    </row>
    <row r="122" spans="1:16" ht="14.25">
      <c r="A122" s="11" t="s">
        <v>49</v>
      </c>
      <c r="B122" s="12" t="s">
        <v>298</v>
      </c>
      <c r="C122" s="17">
        <v>65</v>
      </c>
      <c r="D122" s="17" t="s">
        <v>54</v>
      </c>
      <c r="E122" s="15"/>
      <c r="F122" s="14">
        <f t="shared" si="8"/>
        <v>0</v>
      </c>
      <c r="G122" s="14">
        <f t="shared" si="9"/>
        <v>0</v>
      </c>
      <c r="H122" s="15"/>
      <c r="I122" s="15"/>
      <c r="J122" s="16"/>
      <c r="K122" s="16">
        <f t="shared" si="10"/>
        <v>0</v>
      </c>
      <c r="L122" s="55">
        <f t="shared" si="11"/>
        <v>0</v>
      </c>
      <c r="M122" s="55">
        <f t="shared" si="12"/>
        <v>0</v>
      </c>
      <c r="N122" s="55">
        <f t="shared" si="13"/>
        <v>0</v>
      </c>
      <c r="O122" s="55">
        <f t="shared" si="14"/>
        <v>0</v>
      </c>
      <c r="P122" s="16"/>
    </row>
    <row r="123" spans="1:16" ht="14.25">
      <c r="A123" s="28"/>
      <c r="B123" s="31" t="s">
        <v>70</v>
      </c>
      <c r="C123" s="29" t="s">
        <v>71</v>
      </c>
      <c r="D123" s="29" t="s">
        <v>71</v>
      </c>
      <c r="E123" s="29" t="s">
        <v>71</v>
      </c>
      <c r="F123" s="29" t="s">
        <v>71</v>
      </c>
      <c r="G123" s="29" t="s">
        <v>71</v>
      </c>
      <c r="H123" s="29" t="s">
        <v>71</v>
      </c>
      <c r="I123" s="29" t="s">
        <v>71</v>
      </c>
      <c r="J123" s="52" t="s">
        <v>71</v>
      </c>
      <c r="K123" s="52" t="s">
        <v>71</v>
      </c>
      <c r="L123" s="57" t="s">
        <v>71</v>
      </c>
      <c r="M123" s="55">
        <f>SUM(M6:M122)</f>
        <v>0</v>
      </c>
      <c r="N123" s="55">
        <f>SUM(N6:N122)</f>
        <v>0</v>
      </c>
      <c r="O123" s="55">
        <f>SUM(O6:O122)</f>
        <v>0</v>
      </c>
      <c r="P123" s="52" t="s">
        <v>71</v>
      </c>
    </row>
    <row r="124" spans="1:16" ht="14.25">
      <c r="A124" s="34"/>
      <c r="B124" s="51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1:16" ht="14.25">
      <c r="A125" s="34"/>
      <c r="B125" s="33" t="s">
        <v>153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>
      <c r="B126" s="87" t="s">
        <v>158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</row>
    <row r="127" spans="1:16" ht="12.75" customHeight="1">
      <c r="B127" s="87" t="s">
        <v>157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</row>
    <row r="128" spans="1:16" ht="12.75" customHeight="1">
      <c r="B128" s="87" t="s">
        <v>156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</row>
    <row r="129" spans="2:16" ht="12.75" customHeight="1">
      <c r="B129" s="87" t="s">
        <v>155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</row>
    <row r="130" spans="2:16" ht="12.75" customHeight="1">
      <c r="B130" s="83" t="s">
        <v>154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</row>
    <row r="131" spans="2:16" ht="25.5" customHeight="1">
      <c r="B131" s="83" t="s">
        <v>374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</row>
    <row r="132" spans="2:16" ht="12.75" customHeight="1">
      <c r="B132" s="83" t="s">
        <v>159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</row>
    <row r="133" spans="2:16" ht="12.75" customHeight="1">
      <c r="B133" s="83" t="s">
        <v>160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</row>
    <row r="134" spans="2:16" ht="12.75" customHeight="1">
      <c r="B134" s="83" t="s">
        <v>161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</row>
    <row r="135" spans="2:16" ht="12.75" customHeight="1">
      <c r="B135" s="83" t="s">
        <v>162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</row>
    <row r="136" spans="2:16" ht="12.75" customHeight="1">
      <c r="B136" s="83" t="s">
        <v>163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</row>
    <row r="137" spans="2:16" ht="12.75" customHeight="1">
      <c r="B137" s="83" t="s">
        <v>164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</row>
    <row r="139" spans="2:16" ht="12.75" customHeight="1">
      <c r="B139" s="85" t="s">
        <v>165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</row>
    <row r="140" spans="2:16" ht="12.75" customHeight="1">
      <c r="B140" s="85" t="s">
        <v>166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</row>
    <row r="142" spans="2:16">
      <c r="B142" s="2" t="s">
        <v>132</v>
      </c>
      <c r="H142" s="1" t="s">
        <v>190</v>
      </c>
      <c r="M142" s="1" t="s">
        <v>133</v>
      </c>
    </row>
  </sheetData>
  <mergeCells count="15">
    <mergeCell ref="B137:P137"/>
    <mergeCell ref="B139:P139"/>
    <mergeCell ref="B140:P140"/>
    <mergeCell ref="A2:P2"/>
    <mergeCell ref="B131:P131"/>
    <mergeCell ref="B132:P132"/>
    <mergeCell ref="B133:P133"/>
    <mergeCell ref="B134:P134"/>
    <mergeCell ref="B135:P135"/>
    <mergeCell ref="B136:P136"/>
    <mergeCell ref="B126:P126"/>
    <mergeCell ref="B127:P127"/>
    <mergeCell ref="B128:P128"/>
    <mergeCell ref="B129:P129"/>
    <mergeCell ref="B130:P13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&amp;CPredračun - priloga k Ponudbi
</oddHeader>
    <oddFooter>&amp;LMestna občina Ljubljana&amp;CPredračun&amp;R&amp;P/&amp;N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topLeftCell="A7" zoomScale="160" zoomScaleNormal="160" workbookViewId="0">
      <selection activeCell="B41" sqref="B41:P41"/>
    </sheetView>
  </sheetViews>
  <sheetFormatPr defaultRowHeight="12.75"/>
  <cols>
    <col min="1" max="1" width="2.5703125" customWidth="1"/>
    <col min="2" max="2" width="21" style="61" customWidth="1"/>
    <col min="3" max="3" width="6.140625" customWidth="1"/>
    <col min="4" max="4" width="4.42578125" customWidth="1"/>
    <col min="5" max="5" width="6.42578125" customWidth="1"/>
    <col min="6" max="6" width="6.7109375" customWidth="1"/>
    <col min="7" max="7" width="7.7109375" customWidth="1"/>
    <col min="8" max="8" width="9.42578125" customWidth="1"/>
    <col min="9" max="9" width="7.28515625" customWidth="1"/>
    <col min="10" max="11" width="7.42578125" customWidth="1"/>
    <col min="12" max="12" width="8.28515625" customWidth="1"/>
  </cols>
  <sheetData>
    <row r="1" spans="1:16">
      <c r="A1" s="1"/>
      <c r="B1" s="2"/>
      <c r="C1" s="1"/>
      <c r="D1" s="1"/>
      <c r="E1" s="1"/>
      <c r="F1" s="1"/>
      <c r="G1" s="1"/>
      <c r="H1" s="1"/>
      <c r="I1" s="1"/>
      <c r="J1" s="1"/>
    </row>
    <row r="2" spans="1:16" ht="18">
      <c r="A2" s="86" t="s">
        <v>140</v>
      </c>
      <c r="B2" s="86"/>
      <c r="C2" s="86"/>
      <c r="D2" s="86"/>
      <c r="E2" s="86"/>
      <c r="F2" s="86"/>
      <c r="G2" s="86"/>
      <c r="H2" s="86"/>
      <c r="I2" s="86"/>
      <c r="J2" s="86"/>
      <c r="K2" s="84"/>
      <c r="L2" s="84"/>
      <c r="M2" s="84"/>
      <c r="N2" s="84"/>
      <c r="O2" s="84"/>
      <c r="P2" s="84"/>
    </row>
    <row r="3" spans="1:16">
      <c r="A3" s="1"/>
      <c r="B3" s="2"/>
      <c r="C3" s="1"/>
      <c r="D3" s="1"/>
      <c r="E3" s="1"/>
      <c r="F3" s="1"/>
      <c r="G3" s="1"/>
      <c r="H3" s="1"/>
      <c r="I3" s="1"/>
      <c r="J3" s="1"/>
    </row>
    <row r="4" spans="1:16" ht="60">
      <c r="A4" s="42" t="s">
        <v>68</v>
      </c>
      <c r="B4" s="42" t="s">
        <v>50</v>
      </c>
      <c r="C4" s="42" t="s">
        <v>51</v>
      </c>
      <c r="D4" s="42" t="s">
        <v>52</v>
      </c>
      <c r="E4" s="8" t="s">
        <v>142</v>
      </c>
      <c r="F4" s="8" t="s">
        <v>143</v>
      </c>
      <c r="G4" s="8" t="s">
        <v>152</v>
      </c>
      <c r="H4" s="8" t="s">
        <v>136</v>
      </c>
      <c r="I4" s="8" t="s">
        <v>137</v>
      </c>
      <c r="J4" s="8" t="s">
        <v>168</v>
      </c>
      <c r="K4" s="8" t="s">
        <v>169</v>
      </c>
      <c r="L4" s="8" t="s">
        <v>170</v>
      </c>
      <c r="M4" s="8" t="s">
        <v>145</v>
      </c>
      <c r="N4" s="8" t="s">
        <v>147</v>
      </c>
      <c r="O4" s="8" t="s">
        <v>146</v>
      </c>
      <c r="P4" s="9" t="s">
        <v>134</v>
      </c>
    </row>
    <row r="5" spans="1:16">
      <c r="A5" s="62">
        <v>1</v>
      </c>
      <c r="B5" s="42">
        <v>2</v>
      </c>
      <c r="C5" s="63">
        <v>3</v>
      </c>
      <c r="D5" s="63">
        <v>4</v>
      </c>
      <c r="E5" s="10">
        <v>5</v>
      </c>
      <c r="F5" s="10">
        <v>6</v>
      </c>
      <c r="G5" s="10" t="s">
        <v>144</v>
      </c>
      <c r="H5" s="10">
        <v>8</v>
      </c>
      <c r="I5" s="10">
        <v>9</v>
      </c>
      <c r="J5" s="10">
        <v>10</v>
      </c>
      <c r="K5" s="10">
        <v>11</v>
      </c>
      <c r="L5" s="10" t="s">
        <v>149</v>
      </c>
      <c r="M5" s="10" t="s">
        <v>148</v>
      </c>
      <c r="N5" s="10" t="s">
        <v>150</v>
      </c>
      <c r="O5" s="10" t="s">
        <v>151</v>
      </c>
      <c r="P5" s="10">
        <v>16</v>
      </c>
    </row>
    <row r="6" spans="1:16" ht="24">
      <c r="A6" s="11" t="s">
        <v>53</v>
      </c>
      <c r="B6" s="12" t="s">
        <v>339</v>
      </c>
      <c r="C6" s="17">
        <v>40</v>
      </c>
      <c r="D6" s="17" t="s">
        <v>55</v>
      </c>
      <c r="E6" s="13"/>
      <c r="F6" s="14">
        <f>E6*0.085</f>
        <v>0</v>
      </c>
      <c r="G6" s="14">
        <f>E6+F6</f>
        <v>0</v>
      </c>
      <c r="H6" s="15"/>
      <c r="I6" s="15"/>
      <c r="J6" s="16"/>
      <c r="K6" s="16">
        <f>J6*0.085</f>
        <v>0</v>
      </c>
      <c r="L6" s="55">
        <f>J6+K6</f>
        <v>0</v>
      </c>
      <c r="M6" s="55">
        <f>J6*C6</f>
        <v>0</v>
      </c>
      <c r="N6" s="55">
        <f>M6*0.085</f>
        <v>0</v>
      </c>
      <c r="O6" s="55">
        <f>+M6+N6</f>
        <v>0</v>
      </c>
      <c r="P6" s="16"/>
    </row>
    <row r="7" spans="1:16" ht="24">
      <c r="A7" s="11" t="s">
        <v>56</v>
      </c>
      <c r="B7" s="12" t="s">
        <v>340</v>
      </c>
      <c r="C7" s="17">
        <v>50</v>
      </c>
      <c r="D7" s="17" t="s">
        <v>55</v>
      </c>
      <c r="E7" s="13"/>
      <c r="F7" s="14">
        <f t="shared" ref="F7:F23" si="0">E7*0.085</f>
        <v>0</v>
      </c>
      <c r="G7" s="14">
        <f t="shared" ref="G7:G23" si="1">E7+F7</f>
        <v>0</v>
      </c>
      <c r="H7" s="15"/>
      <c r="I7" s="15"/>
      <c r="J7" s="16"/>
      <c r="K7" s="16">
        <f t="shared" ref="K7:K23" si="2">J7*0.085</f>
        <v>0</v>
      </c>
      <c r="L7" s="55">
        <f t="shared" ref="L7:L23" si="3">J7+K7</f>
        <v>0</v>
      </c>
      <c r="M7" s="55">
        <f t="shared" ref="M7:M23" si="4">J7*C7</f>
        <v>0</v>
      </c>
      <c r="N7" s="55">
        <f t="shared" ref="N7:N23" si="5">M7*0.085</f>
        <v>0</v>
      </c>
      <c r="O7" s="55">
        <f t="shared" ref="O7:O23" si="6">+M7+N7</f>
        <v>0</v>
      </c>
      <c r="P7" s="16"/>
    </row>
    <row r="8" spans="1:16" ht="24">
      <c r="A8" s="11" t="s">
        <v>57</v>
      </c>
      <c r="B8" s="12" t="s">
        <v>341</v>
      </c>
      <c r="C8" s="17">
        <v>20</v>
      </c>
      <c r="D8" s="17" t="s">
        <v>55</v>
      </c>
      <c r="E8" s="13"/>
      <c r="F8" s="14">
        <f t="shared" si="0"/>
        <v>0</v>
      </c>
      <c r="G8" s="14">
        <f t="shared" si="1"/>
        <v>0</v>
      </c>
      <c r="H8" s="15"/>
      <c r="I8" s="15"/>
      <c r="J8" s="16"/>
      <c r="K8" s="16">
        <f t="shared" si="2"/>
        <v>0</v>
      </c>
      <c r="L8" s="55">
        <f t="shared" si="3"/>
        <v>0</v>
      </c>
      <c r="M8" s="55">
        <f t="shared" si="4"/>
        <v>0</v>
      </c>
      <c r="N8" s="55">
        <f t="shared" si="5"/>
        <v>0</v>
      </c>
      <c r="O8" s="55">
        <f t="shared" si="6"/>
        <v>0</v>
      </c>
      <c r="P8" s="16"/>
    </row>
    <row r="9" spans="1:16" ht="24">
      <c r="A9" s="11" t="s">
        <v>58</v>
      </c>
      <c r="B9" s="12" t="s">
        <v>342</v>
      </c>
      <c r="C9" s="17">
        <v>30</v>
      </c>
      <c r="D9" s="17" t="s">
        <v>55</v>
      </c>
      <c r="E9" s="13"/>
      <c r="F9" s="14">
        <f t="shared" si="0"/>
        <v>0</v>
      </c>
      <c r="G9" s="14">
        <f t="shared" si="1"/>
        <v>0</v>
      </c>
      <c r="H9" s="15"/>
      <c r="I9" s="15"/>
      <c r="J9" s="16"/>
      <c r="K9" s="16">
        <f t="shared" si="2"/>
        <v>0</v>
      </c>
      <c r="L9" s="55">
        <f t="shared" si="3"/>
        <v>0</v>
      </c>
      <c r="M9" s="55">
        <f t="shared" si="4"/>
        <v>0</v>
      </c>
      <c r="N9" s="55">
        <f t="shared" si="5"/>
        <v>0</v>
      </c>
      <c r="O9" s="55">
        <f t="shared" si="6"/>
        <v>0</v>
      </c>
      <c r="P9" s="16"/>
    </row>
    <row r="10" spans="1:16" ht="24">
      <c r="A10" s="11" t="s">
        <v>59</v>
      </c>
      <c r="B10" s="12" t="s">
        <v>343</v>
      </c>
      <c r="C10" s="17">
        <v>30</v>
      </c>
      <c r="D10" s="17" t="s">
        <v>55</v>
      </c>
      <c r="E10" s="13"/>
      <c r="F10" s="14">
        <f t="shared" si="0"/>
        <v>0</v>
      </c>
      <c r="G10" s="14">
        <f t="shared" si="1"/>
        <v>0</v>
      </c>
      <c r="H10" s="15"/>
      <c r="I10" s="15"/>
      <c r="J10" s="16"/>
      <c r="K10" s="16">
        <f t="shared" si="2"/>
        <v>0</v>
      </c>
      <c r="L10" s="55">
        <f t="shared" si="3"/>
        <v>0</v>
      </c>
      <c r="M10" s="55">
        <f t="shared" si="4"/>
        <v>0</v>
      </c>
      <c r="N10" s="55">
        <f t="shared" si="5"/>
        <v>0</v>
      </c>
      <c r="O10" s="55">
        <f t="shared" si="6"/>
        <v>0</v>
      </c>
      <c r="P10" s="16"/>
    </row>
    <row r="11" spans="1:16" ht="21" customHeight="1">
      <c r="A11" s="11" t="s">
        <v>61</v>
      </c>
      <c r="B11" s="12" t="s">
        <v>344</v>
      </c>
      <c r="C11" s="17">
        <v>45</v>
      </c>
      <c r="D11" s="17" t="s">
        <v>55</v>
      </c>
      <c r="E11" s="20"/>
      <c r="F11" s="14">
        <f t="shared" si="0"/>
        <v>0</v>
      </c>
      <c r="G11" s="14">
        <f t="shared" si="1"/>
        <v>0</v>
      </c>
      <c r="H11" s="21"/>
      <c r="I11" s="21"/>
      <c r="J11" s="22"/>
      <c r="K11" s="16">
        <f t="shared" si="2"/>
        <v>0</v>
      </c>
      <c r="L11" s="55">
        <f t="shared" si="3"/>
        <v>0</v>
      </c>
      <c r="M11" s="55">
        <f t="shared" si="4"/>
        <v>0</v>
      </c>
      <c r="N11" s="55">
        <f t="shared" si="5"/>
        <v>0</v>
      </c>
      <c r="O11" s="55">
        <f t="shared" si="6"/>
        <v>0</v>
      </c>
      <c r="P11" s="16"/>
    </row>
    <row r="12" spans="1:16" ht="24">
      <c r="A12" s="11" t="s">
        <v>62</v>
      </c>
      <c r="B12" s="12" t="s">
        <v>345</v>
      </c>
      <c r="C12" s="17">
        <v>80</v>
      </c>
      <c r="D12" s="17" t="s">
        <v>55</v>
      </c>
      <c r="E12" s="13"/>
      <c r="F12" s="14">
        <f t="shared" si="0"/>
        <v>0</v>
      </c>
      <c r="G12" s="14">
        <f t="shared" si="1"/>
        <v>0</v>
      </c>
      <c r="H12" s="15"/>
      <c r="I12" s="15"/>
      <c r="J12" s="22"/>
      <c r="K12" s="16">
        <f t="shared" si="2"/>
        <v>0</v>
      </c>
      <c r="L12" s="55">
        <f t="shared" si="3"/>
        <v>0</v>
      </c>
      <c r="M12" s="55">
        <f t="shared" si="4"/>
        <v>0</v>
      </c>
      <c r="N12" s="55">
        <f t="shared" si="5"/>
        <v>0</v>
      </c>
      <c r="O12" s="55">
        <f t="shared" si="6"/>
        <v>0</v>
      </c>
      <c r="P12" s="16"/>
    </row>
    <row r="13" spans="1:16" ht="24">
      <c r="A13" s="11" t="s">
        <v>63</v>
      </c>
      <c r="B13" s="12" t="s">
        <v>346</v>
      </c>
      <c r="C13" s="17">
        <v>50</v>
      </c>
      <c r="D13" s="17" t="s">
        <v>55</v>
      </c>
      <c r="E13" s="13"/>
      <c r="F13" s="14">
        <f t="shared" si="0"/>
        <v>0</v>
      </c>
      <c r="G13" s="14">
        <f t="shared" si="1"/>
        <v>0</v>
      </c>
      <c r="H13" s="15"/>
      <c r="I13" s="15"/>
      <c r="J13" s="22"/>
      <c r="K13" s="16">
        <f t="shared" si="2"/>
        <v>0</v>
      </c>
      <c r="L13" s="55">
        <f t="shared" si="3"/>
        <v>0</v>
      </c>
      <c r="M13" s="55">
        <f t="shared" si="4"/>
        <v>0</v>
      </c>
      <c r="N13" s="55">
        <f t="shared" si="5"/>
        <v>0</v>
      </c>
      <c r="O13" s="55">
        <f t="shared" si="6"/>
        <v>0</v>
      </c>
      <c r="P13" s="16"/>
    </row>
    <row r="14" spans="1:16" ht="24">
      <c r="A14" s="11" t="s">
        <v>64</v>
      </c>
      <c r="B14" s="12" t="s">
        <v>347</v>
      </c>
      <c r="C14" s="17">
        <v>20</v>
      </c>
      <c r="D14" s="17" t="s">
        <v>55</v>
      </c>
      <c r="E14" s="13"/>
      <c r="F14" s="14">
        <f t="shared" si="0"/>
        <v>0</v>
      </c>
      <c r="G14" s="14">
        <f t="shared" si="1"/>
        <v>0</v>
      </c>
      <c r="H14" s="15"/>
      <c r="I14" s="15"/>
      <c r="J14" s="22"/>
      <c r="K14" s="16">
        <f t="shared" si="2"/>
        <v>0</v>
      </c>
      <c r="L14" s="55">
        <f t="shared" si="3"/>
        <v>0</v>
      </c>
      <c r="M14" s="55">
        <f t="shared" si="4"/>
        <v>0</v>
      </c>
      <c r="N14" s="55">
        <f t="shared" si="5"/>
        <v>0</v>
      </c>
      <c r="O14" s="55">
        <f t="shared" si="6"/>
        <v>0</v>
      </c>
      <c r="P14" s="16"/>
    </row>
    <row r="15" spans="1:16" ht="24">
      <c r="A15" s="11" t="s">
        <v>65</v>
      </c>
      <c r="B15" s="12" t="s">
        <v>348</v>
      </c>
      <c r="C15" s="17">
        <v>40</v>
      </c>
      <c r="D15" s="17" t="s">
        <v>55</v>
      </c>
      <c r="E15" s="13"/>
      <c r="F15" s="14">
        <f t="shared" si="0"/>
        <v>0</v>
      </c>
      <c r="G15" s="14">
        <f t="shared" si="1"/>
        <v>0</v>
      </c>
      <c r="H15" s="15"/>
      <c r="I15" s="15"/>
      <c r="J15" s="22"/>
      <c r="K15" s="16">
        <f t="shared" si="2"/>
        <v>0</v>
      </c>
      <c r="L15" s="55">
        <f t="shared" si="3"/>
        <v>0</v>
      </c>
      <c r="M15" s="55">
        <f t="shared" si="4"/>
        <v>0</v>
      </c>
      <c r="N15" s="55">
        <f t="shared" si="5"/>
        <v>0</v>
      </c>
      <c r="O15" s="55">
        <f t="shared" si="6"/>
        <v>0</v>
      </c>
      <c r="P15" s="16"/>
    </row>
    <row r="16" spans="1:16" ht="14.25">
      <c r="A16" s="11" t="s">
        <v>66</v>
      </c>
      <c r="B16" s="12" t="s">
        <v>300</v>
      </c>
      <c r="C16" s="17">
        <v>300</v>
      </c>
      <c r="D16" s="17" t="s">
        <v>55</v>
      </c>
      <c r="E16" s="13"/>
      <c r="F16" s="14">
        <f t="shared" si="0"/>
        <v>0</v>
      </c>
      <c r="G16" s="14">
        <f t="shared" si="1"/>
        <v>0</v>
      </c>
      <c r="H16" s="15"/>
      <c r="I16" s="15"/>
      <c r="J16" s="22"/>
      <c r="K16" s="16">
        <f t="shared" si="2"/>
        <v>0</v>
      </c>
      <c r="L16" s="55">
        <f t="shared" si="3"/>
        <v>0</v>
      </c>
      <c r="M16" s="55">
        <f t="shared" si="4"/>
        <v>0</v>
      </c>
      <c r="N16" s="55">
        <f t="shared" si="5"/>
        <v>0</v>
      </c>
      <c r="O16" s="55">
        <f t="shared" si="6"/>
        <v>0</v>
      </c>
      <c r="P16" s="16"/>
    </row>
    <row r="17" spans="1:16" ht="24">
      <c r="A17" s="11" t="s">
        <v>67</v>
      </c>
      <c r="B17" s="12" t="s">
        <v>301</v>
      </c>
      <c r="C17" s="17">
        <v>200</v>
      </c>
      <c r="D17" s="17" t="s">
        <v>55</v>
      </c>
      <c r="E17" s="13"/>
      <c r="F17" s="14">
        <f t="shared" si="0"/>
        <v>0</v>
      </c>
      <c r="G17" s="14">
        <f t="shared" si="1"/>
        <v>0</v>
      </c>
      <c r="H17" s="15"/>
      <c r="I17" s="15"/>
      <c r="J17" s="22"/>
      <c r="K17" s="16">
        <f t="shared" si="2"/>
        <v>0</v>
      </c>
      <c r="L17" s="55">
        <f t="shared" si="3"/>
        <v>0</v>
      </c>
      <c r="M17" s="55">
        <f t="shared" si="4"/>
        <v>0</v>
      </c>
      <c r="N17" s="55">
        <f t="shared" si="5"/>
        <v>0</v>
      </c>
      <c r="O17" s="55">
        <f t="shared" si="6"/>
        <v>0</v>
      </c>
      <c r="P17" s="16"/>
    </row>
    <row r="18" spans="1:16" ht="14.25">
      <c r="A18" s="11" t="s">
        <v>69</v>
      </c>
      <c r="B18" s="12" t="s">
        <v>302</v>
      </c>
      <c r="C18" s="17">
        <v>300</v>
      </c>
      <c r="D18" s="17" t="s">
        <v>55</v>
      </c>
      <c r="E18" s="13"/>
      <c r="F18" s="14">
        <f t="shared" si="0"/>
        <v>0</v>
      </c>
      <c r="G18" s="14">
        <f t="shared" si="1"/>
        <v>0</v>
      </c>
      <c r="H18" s="15"/>
      <c r="I18" s="15"/>
      <c r="J18" s="22"/>
      <c r="K18" s="16">
        <f t="shared" si="2"/>
        <v>0</v>
      </c>
      <c r="L18" s="55">
        <f t="shared" si="3"/>
        <v>0</v>
      </c>
      <c r="M18" s="55">
        <f t="shared" si="4"/>
        <v>0</v>
      </c>
      <c r="N18" s="55">
        <f t="shared" si="5"/>
        <v>0</v>
      </c>
      <c r="O18" s="55">
        <f t="shared" si="6"/>
        <v>0</v>
      </c>
      <c r="P18" s="16"/>
    </row>
    <row r="19" spans="1:16" ht="14.25">
      <c r="A19" s="11" t="s">
        <v>73</v>
      </c>
      <c r="B19" s="12" t="s">
        <v>303</v>
      </c>
      <c r="C19" s="17">
        <v>200</v>
      </c>
      <c r="D19" s="17" t="s">
        <v>55</v>
      </c>
      <c r="E19" s="13"/>
      <c r="F19" s="14">
        <f t="shared" si="0"/>
        <v>0</v>
      </c>
      <c r="G19" s="14">
        <f t="shared" si="1"/>
        <v>0</v>
      </c>
      <c r="H19" s="15"/>
      <c r="I19" s="15"/>
      <c r="J19" s="22"/>
      <c r="K19" s="16">
        <f t="shared" si="2"/>
        <v>0</v>
      </c>
      <c r="L19" s="55">
        <f t="shared" si="3"/>
        <v>0</v>
      </c>
      <c r="M19" s="55">
        <f t="shared" si="4"/>
        <v>0</v>
      </c>
      <c r="N19" s="55">
        <f t="shared" si="5"/>
        <v>0</v>
      </c>
      <c r="O19" s="55">
        <f t="shared" si="6"/>
        <v>0</v>
      </c>
      <c r="P19" s="16"/>
    </row>
    <row r="20" spans="1:16" ht="14.25">
      <c r="A20" s="11" t="s">
        <v>74</v>
      </c>
      <c r="B20" s="12" t="s">
        <v>304</v>
      </c>
      <c r="C20" s="17">
        <v>200</v>
      </c>
      <c r="D20" s="17" t="s">
        <v>55</v>
      </c>
      <c r="E20" s="13"/>
      <c r="F20" s="14">
        <f t="shared" si="0"/>
        <v>0</v>
      </c>
      <c r="G20" s="14">
        <f t="shared" si="1"/>
        <v>0</v>
      </c>
      <c r="H20" s="15"/>
      <c r="I20" s="15"/>
      <c r="J20" s="22"/>
      <c r="K20" s="16">
        <f t="shared" si="2"/>
        <v>0</v>
      </c>
      <c r="L20" s="55">
        <f t="shared" si="3"/>
        <v>0</v>
      </c>
      <c r="M20" s="55">
        <f t="shared" si="4"/>
        <v>0</v>
      </c>
      <c r="N20" s="55">
        <f t="shared" si="5"/>
        <v>0</v>
      </c>
      <c r="O20" s="55">
        <f t="shared" si="6"/>
        <v>0</v>
      </c>
      <c r="P20" s="16"/>
    </row>
    <row r="21" spans="1:16" ht="24">
      <c r="A21" s="11" t="s">
        <v>75</v>
      </c>
      <c r="B21" s="12" t="s">
        <v>305</v>
      </c>
      <c r="C21" s="17">
        <v>300</v>
      </c>
      <c r="D21" s="17" t="s">
        <v>55</v>
      </c>
      <c r="E21" s="13"/>
      <c r="F21" s="14">
        <f t="shared" si="0"/>
        <v>0</v>
      </c>
      <c r="G21" s="14">
        <f t="shared" si="1"/>
        <v>0</v>
      </c>
      <c r="H21" s="15"/>
      <c r="I21" s="15"/>
      <c r="J21" s="22"/>
      <c r="K21" s="16">
        <f t="shared" si="2"/>
        <v>0</v>
      </c>
      <c r="L21" s="55">
        <f t="shared" si="3"/>
        <v>0</v>
      </c>
      <c r="M21" s="55">
        <f t="shared" si="4"/>
        <v>0</v>
      </c>
      <c r="N21" s="55">
        <f t="shared" si="5"/>
        <v>0</v>
      </c>
      <c r="O21" s="55">
        <f t="shared" si="6"/>
        <v>0</v>
      </c>
      <c r="P21" s="16"/>
    </row>
    <row r="22" spans="1:16" ht="24">
      <c r="A22" s="11" t="s">
        <v>76</v>
      </c>
      <c r="B22" s="12" t="s">
        <v>306</v>
      </c>
      <c r="C22" s="17">
        <v>30</v>
      </c>
      <c r="D22" s="17" t="s">
        <v>55</v>
      </c>
      <c r="E22" s="20"/>
      <c r="F22" s="58">
        <f t="shared" si="0"/>
        <v>0</v>
      </c>
      <c r="G22" s="58">
        <f t="shared" si="1"/>
        <v>0</v>
      </c>
      <c r="H22" s="21"/>
      <c r="I22" s="21"/>
      <c r="J22" s="22"/>
      <c r="K22" s="22">
        <f t="shared" si="2"/>
        <v>0</v>
      </c>
      <c r="L22" s="59">
        <f t="shared" si="3"/>
        <v>0</v>
      </c>
      <c r="M22" s="59">
        <f t="shared" si="4"/>
        <v>0</v>
      </c>
      <c r="N22" s="59">
        <f t="shared" si="5"/>
        <v>0</v>
      </c>
      <c r="O22" s="59">
        <f t="shared" si="6"/>
        <v>0</v>
      </c>
      <c r="P22" s="22"/>
    </row>
    <row r="23" spans="1:16" ht="14.25">
      <c r="A23" s="11" t="s">
        <v>77</v>
      </c>
      <c r="B23" s="12" t="s">
        <v>307</v>
      </c>
      <c r="C23" s="17">
        <v>20</v>
      </c>
      <c r="D23" s="17" t="s">
        <v>55</v>
      </c>
      <c r="E23" s="4"/>
      <c r="F23" s="58">
        <f t="shared" si="0"/>
        <v>0</v>
      </c>
      <c r="G23" s="58">
        <f t="shared" si="1"/>
        <v>0</v>
      </c>
      <c r="H23" s="4"/>
      <c r="I23" s="4"/>
      <c r="J23" s="4"/>
      <c r="K23" s="22">
        <f t="shared" si="2"/>
        <v>0</v>
      </c>
      <c r="L23" s="59">
        <f t="shared" si="3"/>
        <v>0</v>
      </c>
      <c r="M23" s="59">
        <f t="shared" si="4"/>
        <v>0</v>
      </c>
      <c r="N23" s="59">
        <f t="shared" si="5"/>
        <v>0</v>
      </c>
      <c r="O23" s="59">
        <f t="shared" si="6"/>
        <v>0</v>
      </c>
      <c r="P23" s="4"/>
    </row>
    <row r="24" spans="1:16" ht="14.25">
      <c r="A24" s="28"/>
      <c r="B24" s="31" t="s">
        <v>70</v>
      </c>
      <c r="C24" s="29" t="s">
        <v>71</v>
      </c>
      <c r="D24" s="29" t="s">
        <v>71</v>
      </c>
      <c r="E24" s="29" t="s">
        <v>71</v>
      </c>
      <c r="F24" s="29" t="s">
        <v>71</v>
      </c>
      <c r="G24" s="29" t="s">
        <v>71</v>
      </c>
      <c r="H24" s="29" t="s">
        <v>71</v>
      </c>
      <c r="I24" s="29" t="s">
        <v>71</v>
      </c>
      <c r="J24" s="29" t="s">
        <v>71</v>
      </c>
      <c r="K24" s="29" t="s">
        <v>71</v>
      </c>
      <c r="L24" s="29" t="s">
        <v>71</v>
      </c>
      <c r="M24" s="64">
        <f>SUM(M6:M23)</f>
        <v>0</v>
      </c>
      <c r="N24" s="64">
        <f>SUM(N6:N23)</f>
        <v>0</v>
      </c>
      <c r="O24" s="64">
        <f>SUM(O6:O23)</f>
        <v>0</v>
      </c>
      <c r="P24" s="29" t="s">
        <v>71</v>
      </c>
    </row>
    <row r="25" spans="1:16" ht="14.25">
      <c r="A25" s="34"/>
      <c r="B25" s="51"/>
      <c r="C25" s="34"/>
      <c r="D25" s="34"/>
    </row>
    <row r="26" spans="1:16" ht="14.25">
      <c r="A26" s="34"/>
      <c r="B26" s="33" t="s">
        <v>153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>
      <c r="A27" s="54"/>
      <c r="B27" s="87" t="s">
        <v>158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1:16">
      <c r="A28" s="54"/>
      <c r="B28" s="87" t="s">
        <v>157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1:16">
      <c r="A29" s="54"/>
      <c r="B29" s="87" t="s">
        <v>156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1:16">
      <c r="B30" s="87" t="s">
        <v>155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1:16">
      <c r="B31" s="83" t="s">
        <v>154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1:16" ht="25.5" customHeight="1">
      <c r="B32" s="83" t="s">
        <v>374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2:16">
      <c r="B33" s="83" t="s">
        <v>159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2:16">
      <c r="B34" s="83" t="s">
        <v>160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2:16">
      <c r="B35" s="83" t="s">
        <v>161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spans="2:16">
      <c r="B36" s="83" t="s">
        <v>162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2:16">
      <c r="B37" s="83" t="s">
        <v>163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38" spans="2:16">
      <c r="B38" s="83" t="s">
        <v>164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2:16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>
      <c r="B40" s="85" t="s">
        <v>165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2:16">
      <c r="B41" s="85" t="s">
        <v>166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2:16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>
      <c r="B43" s="2" t="s">
        <v>132</v>
      </c>
      <c r="C43" s="1"/>
      <c r="D43" s="1"/>
      <c r="E43" s="1"/>
      <c r="F43" s="1"/>
      <c r="G43" s="1"/>
      <c r="H43" s="1" t="s">
        <v>190</v>
      </c>
      <c r="I43" s="1"/>
      <c r="J43" s="1"/>
      <c r="K43" s="1"/>
      <c r="L43" s="1"/>
      <c r="M43" s="1" t="s">
        <v>133</v>
      </c>
      <c r="N43" s="1"/>
      <c r="O43" s="1"/>
      <c r="P43" s="1"/>
    </row>
  </sheetData>
  <mergeCells count="15">
    <mergeCell ref="B38:P38"/>
    <mergeCell ref="B40:P40"/>
    <mergeCell ref="B41:P41"/>
    <mergeCell ref="A2:P2"/>
    <mergeCell ref="B32:P32"/>
    <mergeCell ref="B33:P33"/>
    <mergeCell ref="B34:P34"/>
    <mergeCell ref="B35:P35"/>
    <mergeCell ref="B36:P36"/>
    <mergeCell ref="B37:P37"/>
    <mergeCell ref="B27:P27"/>
    <mergeCell ref="B28:P28"/>
    <mergeCell ref="B29:P29"/>
    <mergeCell ref="B30:P30"/>
    <mergeCell ref="B31:P3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7"/>
  <sheetViews>
    <sheetView view="pageLayout" zoomScale="115" zoomScalePageLayoutView="115" workbookViewId="0">
      <selection activeCell="B25" sqref="B25:P25"/>
    </sheetView>
  </sheetViews>
  <sheetFormatPr defaultRowHeight="12.75"/>
  <cols>
    <col min="1" max="1" width="2.5703125" customWidth="1"/>
    <col min="2" max="2" width="13.5703125" style="61" customWidth="1"/>
    <col min="3" max="3" width="5.85546875" customWidth="1"/>
    <col min="4" max="4" width="4.28515625" customWidth="1"/>
    <col min="5" max="5" width="7.42578125" customWidth="1"/>
    <col min="6" max="6" width="7.28515625" customWidth="1"/>
    <col min="7" max="7" width="7.5703125" customWidth="1"/>
    <col min="11" max="11" width="6.7109375" customWidth="1"/>
    <col min="12" max="12" width="8" customWidth="1"/>
  </cols>
  <sheetData>
    <row r="2" spans="1:17" ht="18">
      <c r="A2" s="88" t="s">
        <v>308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4" spans="1:17" ht="48">
      <c r="A4" s="42" t="s">
        <v>68</v>
      </c>
      <c r="B4" s="42" t="s">
        <v>50</v>
      </c>
      <c r="C4" s="42" t="s">
        <v>51</v>
      </c>
      <c r="D4" s="42" t="s">
        <v>52</v>
      </c>
      <c r="E4" s="8" t="s">
        <v>142</v>
      </c>
      <c r="F4" s="8" t="s">
        <v>143</v>
      </c>
      <c r="G4" s="8" t="s">
        <v>152</v>
      </c>
      <c r="H4" s="8" t="s">
        <v>136</v>
      </c>
      <c r="I4" s="8" t="s">
        <v>137</v>
      </c>
      <c r="J4" s="8" t="s">
        <v>168</v>
      </c>
      <c r="K4" s="8" t="s">
        <v>169</v>
      </c>
      <c r="L4" s="8" t="s">
        <v>170</v>
      </c>
      <c r="M4" s="8" t="s">
        <v>145</v>
      </c>
      <c r="N4" s="8" t="s">
        <v>147</v>
      </c>
      <c r="O4" s="8" t="s">
        <v>146</v>
      </c>
      <c r="P4" s="9" t="s">
        <v>134</v>
      </c>
    </row>
    <row r="5" spans="1:17">
      <c r="A5" s="65">
        <v>1</v>
      </c>
      <c r="B5" s="8">
        <v>2</v>
      </c>
      <c r="C5" s="66">
        <v>3</v>
      </c>
      <c r="D5" s="66">
        <v>4</v>
      </c>
      <c r="E5" s="10">
        <v>5</v>
      </c>
      <c r="F5" s="10">
        <v>6</v>
      </c>
      <c r="G5" s="10" t="s">
        <v>144</v>
      </c>
      <c r="H5" s="10">
        <v>8</v>
      </c>
      <c r="I5" s="10">
        <v>9</v>
      </c>
      <c r="J5" s="10">
        <v>10</v>
      </c>
      <c r="K5" s="10">
        <v>11</v>
      </c>
      <c r="L5" s="10" t="s">
        <v>149</v>
      </c>
      <c r="M5" s="10" t="s">
        <v>148</v>
      </c>
      <c r="N5" s="10" t="s">
        <v>150</v>
      </c>
      <c r="O5" s="10" t="s">
        <v>151</v>
      </c>
      <c r="P5" s="10">
        <v>16</v>
      </c>
    </row>
    <row r="6" spans="1:17" ht="33" customHeight="1">
      <c r="A6" s="67" t="s">
        <v>53</v>
      </c>
      <c r="B6" s="68" t="s">
        <v>309</v>
      </c>
      <c r="C6" s="67">
        <v>60</v>
      </c>
      <c r="D6" s="67" t="s">
        <v>55</v>
      </c>
      <c r="E6" s="53"/>
      <c r="F6" s="53"/>
      <c r="G6" s="53"/>
      <c r="H6" s="53"/>
      <c r="I6" s="53"/>
      <c r="J6" s="53"/>
      <c r="K6" s="53"/>
      <c r="L6" s="69"/>
      <c r="M6" s="69"/>
      <c r="N6" s="69"/>
      <c r="O6" s="69"/>
      <c r="P6" s="53"/>
      <c r="Q6" s="54"/>
    </row>
    <row r="7" spans="1:17" ht="33" customHeight="1">
      <c r="A7" s="67" t="s">
        <v>56</v>
      </c>
      <c r="B7" s="68" t="s">
        <v>310</v>
      </c>
      <c r="C7" s="67">
        <v>150</v>
      </c>
      <c r="D7" s="67" t="s">
        <v>55</v>
      </c>
      <c r="E7" s="53"/>
      <c r="F7" s="53"/>
      <c r="G7" s="53"/>
      <c r="H7" s="53"/>
      <c r="I7" s="53"/>
      <c r="J7" s="53"/>
      <c r="K7" s="53"/>
      <c r="L7" s="69"/>
      <c r="M7" s="69"/>
      <c r="N7" s="69"/>
      <c r="O7" s="69"/>
      <c r="P7" s="53"/>
      <c r="Q7" s="54"/>
    </row>
    <row r="8" spans="1:17" ht="14.25">
      <c r="A8" s="39"/>
      <c r="B8" s="41" t="s">
        <v>70</v>
      </c>
      <c r="C8" s="40" t="s">
        <v>71</v>
      </c>
      <c r="D8" s="40" t="s">
        <v>71</v>
      </c>
      <c r="E8" s="29" t="s">
        <v>71</v>
      </c>
      <c r="F8" s="29" t="s">
        <v>71</v>
      </c>
      <c r="G8" s="29" t="s">
        <v>71</v>
      </c>
      <c r="H8" s="29" t="s">
        <v>71</v>
      </c>
      <c r="I8" s="29" t="s">
        <v>71</v>
      </c>
      <c r="J8" s="29" t="s">
        <v>71</v>
      </c>
      <c r="K8" s="29" t="s">
        <v>71</v>
      </c>
      <c r="L8" s="56" t="s">
        <v>71</v>
      </c>
      <c r="M8" s="55"/>
      <c r="N8" s="55"/>
      <c r="O8" s="55"/>
      <c r="P8" s="29" t="s">
        <v>71</v>
      </c>
      <c r="Q8" s="54"/>
    </row>
    <row r="9" spans="1:17">
      <c r="A9" s="54"/>
      <c r="B9" s="60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ht="13.5">
      <c r="A10" s="54"/>
      <c r="B10" s="33" t="s">
        <v>153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54"/>
    </row>
    <row r="11" spans="1:17">
      <c r="A11" s="54"/>
      <c r="B11" s="87" t="s">
        <v>312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54"/>
    </row>
    <row r="12" spans="1:17">
      <c r="A12" s="54"/>
      <c r="B12" s="87" t="s">
        <v>311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54"/>
    </row>
    <row r="13" spans="1:17">
      <c r="A13" s="54"/>
      <c r="B13" s="87" t="s">
        <v>156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54"/>
    </row>
    <row r="14" spans="1:17">
      <c r="A14" s="54"/>
      <c r="B14" s="87" t="s">
        <v>155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54"/>
    </row>
    <row r="15" spans="1:17">
      <c r="A15" s="54"/>
      <c r="B15" s="83" t="s">
        <v>313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54"/>
    </row>
    <row r="16" spans="1:17" ht="25.5" customHeight="1">
      <c r="A16" s="54"/>
      <c r="B16" s="83" t="s">
        <v>375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54"/>
    </row>
    <row r="17" spans="1:17">
      <c r="A17" s="54"/>
      <c r="B17" s="83" t="s">
        <v>159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54"/>
    </row>
    <row r="18" spans="1:17">
      <c r="A18" s="54"/>
      <c r="B18" s="83" t="s">
        <v>160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54"/>
    </row>
    <row r="19" spans="1:17">
      <c r="A19" s="54"/>
      <c r="B19" s="83" t="s">
        <v>161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54"/>
    </row>
    <row r="20" spans="1:17">
      <c r="B20" s="83" t="s">
        <v>162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7">
      <c r="B21" s="83" t="s">
        <v>163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spans="1:17">
      <c r="B22" s="83" t="s">
        <v>164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1:17"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7">
      <c r="B24" s="85" t="s">
        <v>165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spans="1:17">
      <c r="B25" s="85" t="s">
        <v>166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spans="1:17"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7">
      <c r="B27" s="2" t="s">
        <v>132</v>
      </c>
      <c r="C27" s="1"/>
      <c r="D27" s="1"/>
      <c r="E27" s="1"/>
      <c r="F27" s="1"/>
      <c r="G27" s="1"/>
      <c r="H27" s="1" t="s">
        <v>190</v>
      </c>
      <c r="I27" s="1"/>
      <c r="J27" s="1"/>
      <c r="K27" s="1"/>
      <c r="L27" s="1"/>
      <c r="M27" s="1" t="s">
        <v>133</v>
      </c>
      <c r="N27" s="1"/>
      <c r="O27" s="1"/>
      <c r="P27" s="1"/>
    </row>
  </sheetData>
  <mergeCells count="15">
    <mergeCell ref="B15:P15"/>
    <mergeCell ref="B22:P22"/>
    <mergeCell ref="B24:P24"/>
    <mergeCell ref="B25:P25"/>
    <mergeCell ref="B16:P16"/>
    <mergeCell ref="B17:P17"/>
    <mergeCell ref="B18:P18"/>
    <mergeCell ref="B19:P19"/>
    <mergeCell ref="B20:P20"/>
    <mergeCell ref="B21:P21"/>
    <mergeCell ref="A2:P2"/>
    <mergeCell ref="B11:P11"/>
    <mergeCell ref="B12:P12"/>
    <mergeCell ref="B13:P13"/>
    <mergeCell ref="B14:P14"/>
  </mergeCells>
  <pageMargins left="0.7" right="0.7" top="0.75" bottom="0.75" header="0.3" footer="0.3"/>
  <pageSetup paperSize="9" orientation="landscape" r:id="rId1"/>
  <headerFooter>
    <oddHeader xml:space="preserve">&amp;CPredračun - priloga k Ponudbi
</oddHeader>
    <oddFooter>&amp;LMestna občina Ljubljana&amp;CPredračun&amp;R&amp;P/&amp;N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160" zoomScaleNormal="160" workbookViewId="0">
      <selection activeCell="B38" sqref="B38:P38"/>
    </sheetView>
  </sheetViews>
  <sheetFormatPr defaultRowHeight="12.75"/>
  <cols>
    <col min="1" max="1" width="2.7109375" customWidth="1"/>
    <col min="2" max="2" width="28.85546875" customWidth="1"/>
    <col min="3" max="3" width="8.42578125" customWidth="1"/>
    <col min="4" max="4" width="6.140625" customWidth="1"/>
    <col min="5" max="5" width="10.42578125" customWidth="1"/>
    <col min="6" max="6" width="8.140625" customWidth="1"/>
    <col min="7" max="7" width="11.85546875" customWidth="1"/>
    <col min="8" max="8" width="9" customWidth="1"/>
    <col min="9" max="9" width="12.85546875" customWidth="1"/>
  </cols>
  <sheetData>
    <row r="1" spans="1:16" ht="18">
      <c r="A1" s="86" t="s">
        <v>141</v>
      </c>
      <c r="B1" s="89"/>
      <c r="C1" s="89"/>
      <c r="D1" s="89"/>
      <c r="E1" s="89"/>
      <c r="F1" s="89"/>
      <c r="G1" s="89"/>
      <c r="H1" s="89"/>
      <c r="I1" s="89"/>
    </row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6" ht="48">
      <c r="A3" s="42" t="s">
        <v>68</v>
      </c>
      <c r="B3" s="42" t="s">
        <v>50</v>
      </c>
      <c r="C3" s="42" t="s">
        <v>51</v>
      </c>
      <c r="D3" s="42" t="s">
        <v>52</v>
      </c>
      <c r="E3" s="8" t="s">
        <v>142</v>
      </c>
      <c r="F3" s="8" t="s">
        <v>143</v>
      </c>
      <c r="G3" s="8" t="s">
        <v>152</v>
      </c>
      <c r="H3" s="8" t="s">
        <v>136</v>
      </c>
      <c r="I3" s="8" t="s">
        <v>137</v>
      </c>
      <c r="J3" s="8" t="s">
        <v>168</v>
      </c>
      <c r="K3" s="8" t="s">
        <v>169</v>
      </c>
      <c r="L3" s="8" t="s">
        <v>170</v>
      </c>
      <c r="M3" s="8" t="s">
        <v>145</v>
      </c>
      <c r="N3" s="8" t="s">
        <v>147</v>
      </c>
      <c r="O3" s="8" t="s">
        <v>146</v>
      </c>
      <c r="P3" s="9" t="s">
        <v>134</v>
      </c>
    </row>
    <row r="4" spans="1:16">
      <c r="A4" s="42"/>
      <c r="B4" s="42"/>
      <c r="C4" s="42"/>
      <c r="D4" s="42"/>
      <c r="E4" s="10">
        <v>5</v>
      </c>
      <c r="F4" s="10">
        <v>6</v>
      </c>
      <c r="G4" s="10" t="s">
        <v>144</v>
      </c>
      <c r="H4" s="10">
        <v>8</v>
      </c>
      <c r="I4" s="10">
        <v>9</v>
      </c>
      <c r="J4" s="10">
        <v>10</v>
      </c>
      <c r="K4" s="10">
        <v>11</v>
      </c>
      <c r="L4" s="10" t="s">
        <v>149</v>
      </c>
      <c r="M4" s="10" t="s">
        <v>148</v>
      </c>
      <c r="N4" s="10" t="s">
        <v>150</v>
      </c>
      <c r="O4" s="10" t="s">
        <v>151</v>
      </c>
      <c r="P4" s="10">
        <v>16</v>
      </c>
    </row>
    <row r="5" spans="1:16" ht="29.25" customHeight="1">
      <c r="A5" s="27" t="s">
        <v>53</v>
      </c>
      <c r="B5" s="12" t="s">
        <v>323</v>
      </c>
      <c r="C5" s="17">
        <v>60</v>
      </c>
      <c r="D5" s="17" t="s">
        <v>72</v>
      </c>
      <c r="E5" s="13"/>
      <c r="F5" s="14">
        <f>E5*0.085</f>
        <v>0</v>
      </c>
      <c r="G5" s="14">
        <f>E5+F5</f>
        <v>0</v>
      </c>
      <c r="H5" s="16"/>
      <c r="I5" s="16"/>
      <c r="J5" s="16">
        <f>+E5</f>
        <v>0</v>
      </c>
      <c r="K5" s="16">
        <f>J5*0.085</f>
        <v>0</v>
      </c>
      <c r="L5" s="55">
        <f>J5+K5</f>
        <v>0</v>
      </c>
      <c r="M5" s="55">
        <f>J5*C5</f>
        <v>0</v>
      </c>
      <c r="N5" s="55">
        <f>M5*0.085</f>
        <v>0</v>
      </c>
      <c r="O5" s="55">
        <f>+M5+N5</f>
        <v>0</v>
      </c>
      <c r="P5" s="16"/>
    </row>
    <row r="6" spans="1:16" ht="14.25">
      <c r="A6" s="27" t="s">
        <v>56</v>
      </c>
      <c r="B6" s="12" t="s">
        <v>317</v>
      </c>
      <c r="C6" s="17">
        <v>50</v>
      </c>
      <c r="D6" s="17" t="s">
        <v>120</v>
      </c>
      <c r="E6" s="13"/>
      <c r="F6" s="14">
        <f t="shared" ref="F6:F28" si="0">E6*0.085</f>
        <v>0</v>
      </c>
      <c r="G6" s="14">
        <f t="shared" ref="G6:G28" si="1">E6+F6</f>
        <v>0</v>
      </c>
      <c r="H6" s="16"/>
      <c r="I6" s="16"/>
      <c r="J6" s="16"/>
      <c r="K6" s="16">
        <f t="shared" ref="K6:K28" si="2">J6*0.085</f>
        <v>0</v>
      </c>
      <c r="L6" s="55">
        <f t="shared" ref="L6:L28" si="3">J6+K6</f>
        <v>0</v>
      </c>
      <c r="M6" s="55">
        <f t="shared" ref="M6:M28" si="4">J6*C6</f>
        <v>0</v>
      </c>
      <c r="N6" s="55">
        <f t="shared" ref="N6:N28" si="5">M6*0.085</f>
        <v>0</v>
      </c>
      <c r="O6" s="55">
        <f t="shared" ref="O6:O28" si="6">+M6+N6</f>
        <v>0</v>
      </c>
      <c r="P6" s="16"/>
    </row>
    <row r="7" spans="1:16" ht="14.25">
      <c r="A7" s="27" t="s">
        <v>57</v>
      </c>
      <c r="B7" s="12" t="s">
        <v>324</v>
      </c>
      <c r="C7" s="17">
        <v>80</v>
      </c>
      <c r="D7" s="17" t="s">
        <v>120</v>
      </c>
      <c r="E7" s="13"/>
      <c r="F7" s="14">
        <f t="shared" si="0"/>
        <v>0</v>
      </c>
      <c r="G7" s="14">
        <f t="shared" si="1"/>
        <v>0</v>
      </c>
      <c r="H7" s="16"/>
      <c r="I7" s="16"/>
      <c r="J7" s="16"/>
      <c r="K7" s="16">
        <f t="shared" si="2"/>
        <v>0</v>
      </c>
      <c r="L7" s="55">
        <f t="shared" si="3"/>
        <v>0</v>
      </c>
      <c r="M7" s="55">
        <f t="shared" si="4"/>
        <v>0</v>
      </c>
      <c r="N7" s="55">
        <f t="shared" si="5"/>
        <v>0</v>
      </c>
      <c r="O7" s="55">
        <f t="shared" si="6"/>
        <v>0</v>
      </c>
      <c r="P7" s="16"/>
    </row>
    <row r="8" spans="1:16" ht="14.25">
      <c r="A8" s="27" t="s">
        <v>58</v>
      </c>
      <c r="B8" s="12" t="s">
        <v>351</v>
      </c>
      <c r="C8" s="17">
        <v>30</v>
      </c>
      <c r="D8" s="17" t="s">
        <v>120</v>
      </c>
      <c r="E8" s="13"/>
      <c r="F8" s="14">
        <f t="shared" si="0"/>
        <v>0</v>
      </c>
      <c r="G8" s="14">
        <f t="shared" si="1"/>
        <v>0</v>
      </c>
      <c r="H8" s="16"/>
      <c r="I8" s="16"/>
      <c r="J8" s="16"/>
      <c r="K8" s="16">
        <f t="shared" si="2"/>
        <v>0</v>
      </c>
      <c r="L8" s="55">
        <f t="shared" si="3"/>
        <v>0</v>
      </c>
      <c r="M8" s="55">
        <f t="shared" si="4"/>
        <v>0</v>
      </c>
      <c r="N8" s="55">
        <f t="shared" si="5"/>
        <v>0</v>
      </c>
      <c r="O8" s="55">
        <f t="shared" si="6"/>
        <v>0</v>
      </c>
      <c r="P8" s="16"/>
    </row>
    <row r="9" spans="1:16" ht="14.25">
      <c r="A9" s="27" t="s">
        <v>59</v>
      </c>
      <c r="B9" s="12" t="s">
        <v>352</v>
      </c>
      <c r="C9" s="17">
        <v>15</v>
      </c>
      <c r="D9" s="17" t="s">
        <v>72</v>
      </c>
      <c r="E9" s="13"/>
      <c r="F9" s="14">
        <f t="shared" si="0"/>
        <v>0</v>
      </c>
      <c r="G9" s="14">
        <f t="shared" si="1"/>
        <v>0</v>
      </c>
      <c r="H9" s="16"/>
      <c r="I9" s="16"/>
      <c r="J9" s="16">
        <f>+E9</f>
        <v>0</v>
      </c>
      <c r="K9" s="16">
        <f t="shared" si="2"/>
        <v>0</v>
      </c>
      <c r="L9" s="55">
        <f t="shared" si="3"/>
        <v>0</v>
      </c>
      <c r="M9" s="55">
        <f t="shared" si="4"/>
        <v>0</v>
      </c>
      <c r="N9" s="55">
        <f t="shared" si="5"/>
        <v>0</v>
      </c>
      <c r="O9" s="55">
        <f t="shared" si="6"/>
        <v>0</v>
      </c>
      <c r="P9" s="16"/>
    </row>
    <row r="10" spans="1:16" ht="24">
      <c r="A10" s="27" t="s">
        <v>61</v>
      </c>
      <c r="B10" s="12" t="s">
        <v>353</v>
      </c>
      <c r="C10" s="17">
        <v>120</v>
      </c>
      <c r="D10" s="17" t="s">
        <v>72</v>
      </c>
      <c r="E10" s="20"/>
      <c r="F10" s="14">
        <f t="shared" si="0"/>
        <v>0</v>
      </c>
      <c r="G10" s="14">
        <f t="shared" si="1"/>
        <v>0</v>
      </c>
      <c r="H10" s="22"/>
      <c r="I10" s="22"/>
      <c r="J10" s="16">
        <f t="shared" ref="J10:J19" si="7">+E10</f>
        <v>0</v>
      </c>
      <c r="K10" s="16">
        <f t="shared" si="2"/>
        <v>0</v>
      </c>
      <c r="L10" s="55">
        <f t="shared" si="3"/>
        <v>0</v>
      </c>
      <c r="M10" s="55">
        <f t="shared" si="4"/>
        <v>0</v>
      </c>
      <c r="N10" s="55">
        <f t="shared" si="5"/>
        <v>0</v>
      </c>
      <c r="O10" s="55">
        <f t="shared" si="6"/>
        <v>0</v>
      </c>
      <c r="P10" s="16"/>
    </row>
    <row r="11" spans="1:16" ht="24">
      <c r="A11" s="27" t="s">
        <v>62</v>
      </c>
      <c r="B11" s="12" t="s">
        <v>354</v>
      </c>
      <c r="C11" s="17">
        <v>20</v>
      </c>
      <c r="D11" s="17" t="s">
        <v>72</v>
      </c>
      <c r="E11" s="13"/>
      <c r="F11" s="14">
        <f t="shared" si="0"/>
        <v>0</v>
      </c>
      <c r="G11" s="14">
        <f t="shared" si="1"/>
        <v>0</v>
      </c>
      <c r="H11" s="16"/>
      <c r="I11" s="16"/>
      <c r="J11" s="16">
        <f t="shared" si="7"/>
        <v>0</v>
      </c>
      <c r="K11" s="16">
        <f t="shared" si="2"/>
        <v>0</v>
      </c>
      <c r="L11" s="55">
        <f t="shared" si="3"/>
        <v>0</v>
      </c>
      <c r="M11" s="55">
        <f t="shared" si="4"/>
        <v>0</v>
      </c>
      <c r="N11" s="55">
        <f t="shared" si="5"/>
        <v>0</v>
      </c>
      <c r="O11" s="55">
        <f t="shared" si="6"/>
        <v>0</v>
      </c>
      <c r="P11" s="16"/>
    </row>
    <row r="12" spans="1:16" ht="14.25">
      <c r="A12" s="27" t="s">
        <v>63</v>
      </c>
      <c r="B12" s="12" t="s">
        <v>355</v>
      </c>
      <c r="C12" s="17">
        <v>50</v>
      </c>
      <c r="D12" s="17" t="s">
        <v>72</v>
      </c>
      <c r="E12" s="13"/>
      <c r="F12" s="14">
        <f t="shared" si="0"/>
        <v>0</v>
      </c>
      <c r="G12" s="14">
        <f t="shared" si="1"/>
        <v>0</v>
      </c>
      <c r="H12" s="16"/>
      <c r="I12" s="16"/>
      <c r="J12" s="16">
        <f t="shared" si="7"/>
        <v>0</v>
      </c>
      <c r="K12" s="16">
        <f t="shared" si="2"/>
        <v>0</v>
      </c>
      <c r="L12" s="55">
        <f t="shared" si="3"/>
        <v>0</v>
      </c>
      <c r="M12" s="55">
        <f t="shared" si="4"/>
        <v>0</v>
      </c>
      <c r="N12" s="55">
        <f t="shared" si="5"/>
        <v>0</v>
      </c>
      <c r="O12" s="55">
        <f t="shared" si="6"/>
        <v>0</v>
      </c>
      <c r="P12" s="16"/>
    </row>
    <row r="13" spans="1:16" ht="14.25">
      <c r="A13" s="27" t="s">
        <v>64</v>
      </c>
      <c r="B13" s="12" t="s">
        <v>356</v>
      </c>
      <c r="C13" s="17">
        <v>50</v>
      </c>
      <c r="D13" s="17" t="s">
        <v>72</v>
      </c>
      <c r="E13" s="13"/>
      <c r="F13" s="14">
        <f t="shared" si="0"/>
        <v>0</v>
      </c>
      <c r="G13" s="14">
        <f t="shared" si="1"/>
        <v>0</v>
      </c>
      <c r="H13" s="16"/>
      <c r="I13" s="16"/>
      <c r="J13" s="16">
        <f t="shared" si="7"/>
        <v>0</v>
      </c>
      <c r="K13" s="16">
        <f t="shared" si="2"/>
        <v>0</v>
      </c>
      <c r="L13" s="55">
        <f t="shared" si="3"/>
        <v>0</v>
      </c>
      <c r="M13" s="55">
        <f t="shared" si="4"/>
        <v>0</v>
      </c>
      <c r="N13" s="55">
        <f t="shared" si="5"/>
        <v>0</v>
      </c>
      <c r="O13" s="55">
        <f t="shared" si="6"/>
        <v>0</v>
      </c>
      <c r="P13" s="16"/>
    </row>
    <row r="14" spans="1:16" ht="14.25">
      <c r="A14" s="27" t="s">
        <v>65</v>
      </c>
      <c r="B14" s="12" t="s">
        <v>357</v>
      </c>
      <c r="C14" s="17">
        <v>60</v>
      </c>
      <c r="D14" s="17" t="s">
        <v>72</v>
      </c>
      <c r="E14" s="13"/>
      <c r="F14" s="14">
        <f t="shared" si="0"/>
        <v>0</v>
      </c>
      <c r="G14" s="14">
        <f t="shared" si="1"/>
        <v>0</v>
      </c>
      <c r="H14" s="16"/>
      <c r="I14" s="16"/>
      <c r="J14" s="16">
        <f t="shared" si="7"/>
        <v>0</v>
      </c>
      <c r="K14" s="16">
        <f t="shared" si="2"/>
        <v>0</v>
      </c>
      <c r="L14" s="55">
        <f t="shared" si="3"/>
        <v>0</v>
      </c>
      <c r="M14" s="55">
        <f t="shared" si="4"/>
        <v>0</v>
      </c>
      <c r="N14" s="55">
        <f t="shared" si="5"/>
        <v>0</v>
      </c>
      <c r="O14" s="55">
        <f t="shared" si="6"/>
        <v>0</v>
      </c>
      <c r="P14" s="16"/>
    </row>
    <row r="15" spans="1:16" ht="14.25">
      <c r="A15" s="27" t="s">
        <v>66</v>
      </c>
      <c r="B15" s="12" t="s">
        <v>358</v>
      </c>
      <c r="C15" s="17">
        <v>10</v>
      </c>
      <c r="D15" s="17" t="s">
        <v>72</v>
      </c>
      <c r="E15" s="15"/>
      <c r="F15" s="14">
        <f t="shared" si="0"/>
        <v>0</v>
      </c>
      <c r="G15" s="14">
        <f t="shared" si="1"/>
        <v>0</v>
      </c>
      <c r="H15" s="16"/>
      <c r="I15" s="16"/>
      <c r="J15" s="16">
        <f t="shared" si="7"/>
        <v>0</v>
      </c>
      <c r="K15" s="16">
        <f t="shared" si="2"/>
        <v>0</v>
      </c>
      <c r="L15" s="55">
        <f t="shared" si="3"/>
        <v>0</v>
      </c>
      <c r="M15" s="55">
        <f t="shared" si="4"/>
        <v>0</v>
      </c>
      <c r="N15" s="55">
        <f t="shared" si="5"/>
        <v>0</v>
      </c>
      <c r="O15" s="55">
        <f t="shared" si="6"/>
        <v>0</v>
      </c>
      <c r="P15" s="4"/>
    </row>
    <row r="16" spans="1:16" ht="14.25">
      <c r="A16" s="27" t="s">
        <v>67</v>
      </c>
      <c r="B16" s="12" t="s">
        <v>359</v>
      </c>
      <c r="C16" s="17">
        <v>60</v>
      </c>
      <c r="D16" s="17" t="s">
        <v>72</v>
      </c>
      <c r="E16" s="15"/>
      <c r="F16" s="14">
        <f t="shared" si="0"/>
        <v>0</v>
      </c>
      <c r="G16" s="14">
        <f t="shared" si="1"/>
        <v>0</v>
      </c>
      <c r="H16" s="16"/>
      <c r="I16" s="16"/>
      <c r="J16" s="16">
        <f t="shared" si="7"/>
        <v>0</v>
      </c>
      <c r="K16" s="16">
        <f t="shared" si="2"/>
        <v>0</v>
      </c>
      <c r="L16" s="55">
        <f t="shared" si="3"/>
        <v>0</v>
      </c>
      <c r="M16" s="55">
        <f t="shared" si="4"/>
        <v>0</v>
      </c>
      <c r="N16" s="55">
        <f t="shared" si="5"/>
        <v>0</v>
      </c>
      <c r="O16" s="55">
        <f t="shared" si="6"/>
        <v>0</v>
      </c>
      <c r="P16" s="4"/>
    </row>
    <row r="17" spans="1:16" ht="14.25">
      <c r="A17" s="27" t="s">
        <v>69</v>
      </c>
      <c r="B17" s="12" t="s">
        <v>349</v>
      </c>
      <c r="C17" s="17">
        <v>60</v>
      </c>
      <c r="D17" s="17" t="s">
        <v>72</v>
      </c>
      <c r="E17" s="15"/>
      <c r="F17" s="14">
        <f t="shared" si="0"/>
        <v>0</v>
      </c>
      <c r="G17" s="14">
        <f t="shared" si="1"/>
        <v>0</v>
      </c>
      <c r="H17" s="16"/>
      <c r="I17" s="16"/>
      <c r="J17" s="16">
        <f t="shared" si="7"/>
        <v>0</v>
      </c>
      <c r="K17" s="16">
        <f t="shared" si="2"/>
        <v>0</v>
      </c>
      <c r="L17" s="55">
        <f t="shared" si="3"/>
        <v>0</v>
      </c>
      <c r="M17" s="55">
        <f t="shared" si="4"/>
        <v>0</v>
      </c>
      <c r="N17" s="55">
        <f t="shared" si="5"/>
        <v>0</v>
      </c>
      <c r="O17" s="55">
        <f t="shared" si="6"/>
        <v>0</v>
      </c>
      <c r="P17" s="4"/>
    </row>
    <row r="18" spans="1:16" ht="14.25">
      <c r="A18" s="27" t="s">
        <v>73</v>
      </c>
      <c r="B18" s="12" t="s">
        <v>350</v>
      </c>
      <c r="C18" s="17">
        <v>60</v>
      </c>
      <c r="D18" s="17" t="s">
        <v>72</v>
      </c>
      <c r="E18" s="15"/>
      <c r="F18" s="14">
        <f t="shared" si="0"/>
        <v>0</v>
      </c>
      <c r="G18" s="14">
        <f t="shared" si="1"/>
        <v>0</v>
      </c>
      <c r="H18" s="16"/>
      <c r="I18" s="16"/>
      <c r="J18" s="16">
        <f t="shared" si="7"/>
        <v>0</v>
      </c>
      <c r="K18" s="16">
        <f t="shared" si="2"/>
        <v>0</v>
      </c>
      <c r="L18" s="55">
        <f t="shared" si="3"/>
        <v>0</v>
      </c>
      <c r="M18" s="55">
        <f t="shared" si="4"/>
        <v>0</v>
      </c>
      <c r="N18" s="55">
        <f t="shared" si="5"/>
        <v>0</v>
      </c>
      <c r="O18" s="55">
        <f t="shared" si="6"/>
        <v>0</v>
      </c>
      <c r="P18" s="4"/>
    </row>
    <row r="19" spans="1:16" ht="14.25">
      <c r="A19" s="27" t="s">
        <v>74</v>
      </c>
      <c r="B19" s="12" t="s">
        <v>325</v>
      </c>
      <c r="C19" s="17">
        <v>20</v>
      </c>
      <c r="D19" s="17" t="s">
        <v>72</v>
      </c>
      <c r="E19" s="15"/>
      <c r="F19" s="14">
        <f t="shared" si="0"/>
        <v>0</v>
      </c>
      <c r="G19" s="14">
        <f t="shared" si="1"/>
        <v>0</v>
      </c>
      <c r="H19" s="16"/>
      <c r="I19" s="16"/>
      <c r="J19" s="16">
        <f t="shared" si="7"/>
        <v>0</v>
      </c>
      <c r="K19" s="16">
        <f t="shared" si="2"/>
        <v>0</v>
      </c>
      <c r="L19" s="55">
        <f t="shared" si="3"/>
        <v>0</v>
      </c>
      <c r="M19" s="55">
        <f t="shared" si="4"/>
        <v>0</v>
      </c>
      <c r="N19" s="55">
        <f t="shared" si="5"/>
        <v>0</v>
      </c>
      <c r="O19" s="55">
        <f t="shared" si="6"/>
        <v>0</v>
      </c>
      <c r="P19" s="4"/>
    </row>
    <row r="20" spans="1:16" ht="14.25">
      <c r="A20" s="48" t="s">
        <v>75</v>
      </c>
      <c r="B20" s="12" t="s">
        <v>326</v>
      </c>
      <c r="C20" s="17">
        <v>25</v>
      </c>
      <c r="D20" s="17" t="s">
        <v>107</v>
      </c>
      <c r="E20" s="15"/>
      <c r="F20" s="14">
        <f t="shared" si="0"/>
        <v>0</v>
      </c>
      <c r="G20" s="14">
        <f t="shared" si="1"/>
        <v>0</v>
      </c>
      <c r="H20" s="16"/>
      <c r="I20" s="16"/>
      <c r="J20" s="16"/>
      <c r="K20" s="16">
        <f t="shared" si="2"/>
        <v>0</v>
      </c>
      <c r="L20" s="55">
        <f t="shared" si="3"/>
        <v>0</v>
      </c>
      <c r="M20" s="55">
        <f t="shared" si="4"/>
        <v>0</v>
      </c>
      <c r="N20" s="55">
        <f t="shared" si="5"/>
        <v>0</v>
      </c>
      <c r="O20" s="55">
        <f t="shared" si="6"/>
        <v>0</v>
      </c>
      <c r="P20" s="4"/>
    </row>
    <row r="21" spans="1:16" ht="14.25">
      <c r="A21" s="48" t="s">
        <v>76</v>
      </c>
      <c r="B21" s="12" t="s">
        <v>327</v>
      </c>
      <c r="C21" s="17">
        <v>55</v>
      </c>
      <c r="D21" s="17" t="s">
        <v>72</v>
      </c>
      <c r="E21" s="15"/>
      <c r="F21" s="14">
        <f t="shared" si="0"/>
        <v>0</v>
      </c>
      <c r="G21" s="14">
        <f t="shared" si="1"/>
        <v>0</v>
      </c>
      <c r="H21" s="16"/>
      <c r="I21" s="16"/>
      <c r="J21" s="16">
        <f>+E21</f>
        <v>0</v>
      </c>
      <c r="K21" s="16">
        <f t="shared" si="2"/>
        <v>0</v>
      </c>
      <c r="L21" s="55">
        <f t="shared" si="3"/>
        <v>0</v>
      </c>
      <c r="M21" s="55">
        <f t="shared" si="4"/>
        <v>0</v>
      </c>
      <c r="N21" s="55">
        <f t="shared" si="5"/>
        <v>0</v>
      </c>
      <c r="O21" s="55">
        <f t="shared" si="6"/>
        <v>0</v>
      </c>
      <c r="P21" s="4"/>
    </row>
    <row r="22" spans="1:16" ht="24">
      <c r="A22" s="48" t="s">
        <v>77</v>
      </c>
      <c r="B22" s="12" t="s">
        <v>314</v>
      </c>
      <c r="C22" s="17">
        <v>30</v>
      </c>
      <c r="D22" s="17" t="s">
        <v>72</v>
      </c>
      <c r="E22" s="15"/>
      <c r="F22" s="14">
        <f t="shared" si="0"/>
        <v>0</v>
      </c>
      <c r="G22" s="14">
        <f t="shared" si="1"/>
        <v>0</v>
      </c>
      <c r="H22" s="16"/>
      <c r="I22" s="16"/>
      <c r="J22" s="16">
        <f>+E22</f>
        <v>0</v>
      </c>
      <c r="K22" s="16">
        <f t="shared" si="2"/>
        <v>0</v>
      </c>
      <c r="L22" s="55">
        <f t="shared" si="3"/>
        <v>0</v>
      </c>
      <c r="M22" s="55">
        <f t="shared" si="4"/>
        <v>0</v>
      </c>
      <c r="N22" s="55">
        <f t="shared" si="5"/>
        <v>0</v>
      </c>
      <c r="O22" s="55">
        <f t="shared" si="6"/>
        <v>0</v>
      </c>
      <c r="P22" s="4"/>
    </row>
    <row r="23" spans="1:16" ht="24">
      <c r="A23" s="48" t="s">
        <v>78</v>
      </c>
      <c r="B23" s="12" t="s">
        <v>328</v>
      </c>
      <c r="C23" s="17">
        <v>2</v>
      </c>
      <c r="D23" s="17" t="s">
        <v>54</v>
      </c>
      <c r="E23" s="15"/>
      <c r="F23" s="14">
        <f t="shared" si="0"/>
        <v>0</v>
      </c>
      <c r="G23" s="14">
        <f t="shared" si="1"/>
        <v>0</v>
      </c>
      <c r="H23" s="16"/>
      <c r="I23" s="16"/>
      <c r="J23" s="16"/>
      <c r="K23" s="16">
        <f t="shared" si="2"/>
        <v>0</v>
      </c>
      <c r="L23" s="55">
        <f t="shared" si="3"/>
        <v>0</v>
      </c>
      <c r="M23" s="55">
        <f t="shared" si="4"/>
        <v>0</v>
      </c>
      <c r="N23" s="55">
        <f t="shared" si="5"/>
        <v>0</v>
      </c>
      <c r="O23" s="55">
        <f t="shared" si="6"/>
        <v>0</v>
      </c>
      <c r="P23" s="4"/>
    </row>
    <row r="24" spans="1:16" ht="14.25">
      <c r="A24" s="48" t="s">
        <v>79</v>
      </c>
      <c r="B24" s="12" t="s">
        <v>360</v>
      </c>
      <c r="C24" s="17">
        <v>5</v>
      </c>
      <c r="D24" s="17" t="s">
        <v>55</v>
      </c>
      <c r="E24" s="15"/>
      <c r="F24" s="14">
        <f t="shared" si="0"/>
        <v>0</v>
      </c>
      <c r="G24" s="14">
        <f t="shared" si="1"/>
        <v>0</v>
      </c>
      <c r="H24" s="16"/>
      <c r="I24" s="16"/>
      <c r="J24" s="16"/>
      <c r="K24" s="16">
        <f t="shared" si="2"/>
        <v>0</v>
      </c>
      <c r="L24" s="55">
        <f t="shared" si="3"/>
        <v>0</v>
      </c>
      <c r="M24" s="55">
        <f t="shared" si="4"/>
        <v>0</v>
      </c>
      <c r="N24" s="55">
        <f t="shared" si="5"/>
        <v>0</v>
      </c>
      <c r="O24" s="55">
        <f t="shared" si="6"/>
        <v>0</v>
      </c>
      <c r="P24" s="4"/>
    </row>
    <row r="25" spans="1:16" ht="14.25">
      <c r="A25" s="48" t="s">
        <v>80</v>
      </c>
      <c r="B25" s="12" t="s">
        <v>361</v>
      </c>
      <c r="C25" s="17">
        <v>5</v>
      </c>
      <c r="D25" s="17" t="s">
        <v>55</v>
      </c>
      <c r="E25" s="15"/>
      <c r="F25" s="14">
        <f t="shared" si="0"/>
        <v>0</v>
      </c>
      <c r="G25" s="14">
        <f t="shared" si="1"/>
        <v>0</v>
      </c>
      <c r="H25" s="16"/>
      <c r="I25" s="16"/>
      <c r="J25" s="16"/>
      <c r="K25" s="16">
        <f t="shared" si="2"/>
        <v>0</v>
      </c>
      <c r="L25" s="55">
        <f t="shared" si="3"/>
        <v>0</v>
      </c>
      <c r="M25" s="55">
        <f t="shared" si="4"/>
        <v>0</v>
      </c>
      <c r="N25" s="55">
        <f t="shared" si="5"/>
        <v>0</v>
      </c>
      <c r="O25" s="55">
        <f t="shared" si="6"/>
        <v>0</v>
      </c>
      <c r="P25" s="4"/>
    </row>
    <row r="26" spans="1:16" ht="24">
      <c r="A26" s="48" t="s">
        <v>81</v>
      </c>
      <c r="B26" s="12" t="s">
        <v>315</v>
      </c>
      <c r="C26" s="17">
        <v>20</v>
      </c>
      <c r="D26" s="17" t="s">
        <v>72</v>
      </c>
      <c r="E26" s="15"/>
      <c r="F26" s="14">
        <f t="shared" si="0"/>
        <v>0</v>
      </c>
      <c r="G26" s="14">
        <f t="shared" si="1"/>
        <v>0</v>
      </c>
      <c r="H26" s="16"/>
      <c r="I26" s="16"/>
      <c r="J26" s="16">
        <f>+E26</f>
        <v>0</v>
      </c>
      <c r="K26" s="16">
        <f t="shared" si="2"/>
        <v>0</v>
      </c>
      <c r="L26" s="55">
        <f t="shared" si="3"/>
        <v>0</v>
      </c>
      <c r="M26" s="55">
        <f t="shared" si="4"/>
        <v>0</v>
      </c>
      <c r="N26" s="55">
        <f t="shared" si="5"/>
        <v>0</v>
      </c>
      <c r="O26" s="55">
        <f t="shared" si="6"/>
        <v>0</v>
      </c>
      <c r="P26" s="4"/>
    </row>
    <row r="27" spans="1:16" ht="14.25">
      <c r="A27" s="48" t="s">
        <v>82</v>
      </c>
      <c r="B27" s="12" t="s">
        <v>329</v>
      </c>
      <c r="C27" s="17">
        <v>5</v>
      </c>
      <c r="D27" s="17" t="s">
        <v>54</v>
      </c>
      <c r="E27" s="15"/>
      <c r="F27" s="14">
        <f t="shared" si="0"/>
        <v>0</v>
      </c>
      <c r="G27" s="14">
        <f t="shared" si="1"/>
        <v>0</v>
      </c>
      <c r="H27" s="16"/>
      <c r="I27" s="16"/>
      <c r="J27" s="16"/>
      <c r="K27" s="16">
        <f t="shared" si="2"/>
        <v>0</v>
      </c>
      <c r="L27" s="55">
        <f t="shared" si="3"/>
        <v>0</v>
      </c>
      <c r="M27" s="55">
        <f t="shared" si="4"/>
        <v>0</v>
      </c>
      <c r="N27" s="55">
        <f t="shared" si="5"/>
        <v>0</v>
      </c>
      <c r="O27" s="55">
        <f t="shared" si="6"/>
        <v>0</v>
      </c>
      <c r="P27" s="4"/>
    </row>
    <row r="28" spans="1:16" ht="24">
      <c r="A28" s="48" t="s">
        <v>83</v>
      </c>
      <c r="B28" s="12" t="s">
        <v>316</v>
      </c>
      <c r="C28" s="17">
        <v>80</v>
      </c>
      <c r="D28" s="17" t="s">
        <v>72</v>
      </c>
      <c r="E28" s="15"/>
      <c r="F28" s="14">
        <f t="shared" si="0"/>
        <v>0</v>
      </c>
      <c r="G28" s="14">
        <f t="shared" si="1"/>
        <v>0</v>
      </c>
      <c r="H28" s="16"/>
      <c r="I28" s="16"/>
      <c r="J28" s="16">
        <f>+E28</f>
        <v>0</v>
      </c>
      <c r="K28" s="16">
        <f t="shared" si="2"/>
        <v>0</v>
      </c>
      <c r="L28" s="55">
        <f t="shared" si="3"/>
        <v>0</v>
      </c>
      <c r="M28" s="55">
        <f t="shared" si="4"/>
        <v>0</v>
      </c>
      <c r="N28" s="55">
        <f t="shared" si="5"/>
        <v>0</v>
      </c>
      <c r="O28" s="55">
        <f t="shared" si="6"/>
        <v>0</v>
      </c>
      <c r="P28" s="4"/>
    </row>
    <row r="29" spans="1:16" ht="14.25">
      <c r="A29" s="28"/>
      <c r="B29" s="28" t="s">
        <v>70</v>
      </c>
      <c r="C29" s="29" t="s">
        <v>71</v>
      </c>
      <c r="D29" s="29" t="s">
        <v>71</v>
      </c>
      <c r="E29" s="29" t="s">
        <v>71</v>
      </c>
      <c r="F29" s="29" t="s">
        <v>71</v>
      </c>
      <c r="G29" s="29" t="s">
        <v>71</v>
      </c>
      <c r="H29" s="29" t="s">
        <v>71</v>
      </c>
      <c r="I29" s="29" t="s">
        <v>71</v>
      </c>
      <c r="J29" s="29" t="s">
        <v>71</v>
      </c>
      <c r="K29" s="29" t="s">
        <v>71</v>
      </c>
      <c r="L29" s="70" t="s">
        <v>71</v>
      </c>
      <c r="M29" s="71">
        <f>SUM(M5:M28)</f>
        <v>0</v>
      </c>
      <c r="N29" s="71">
        <f>SUM(N5:N28)</f>
        <v>0</v>
      </c>
      <c r="O29" s="71">
        <f>SUM(O5:O28)</f>
        <v>0</v>
      </c>
      <c r="P29" s="70" t="s">
        <v>71</v>
      </c>
    </row>
    <row r="30" spans="1:1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6" ht="13.5">
      <c r="A31" s="1"/>
      <c r="B31" s="33" t="s">
        <v>153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>
      <c r="B32" s="87" t="s">
        <v>158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 t="s">
        <v>157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 t="s">
        <v>156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 t="s">
        <v>155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3" t="s">
        <v>154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2:16" ht="24.75" customHeight="1">
      <c r="B37" s="83" t="s">
        <v>374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38" spans="2:16">
      <c r="B38" s="83" t="s">
        <v>159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2:16">
      <c r="B39" s="83" t="s">
        <v>160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2:16">
      <c r="B40" s="83" t="s">
        <v>161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2:16">
      <c r="B41" s="83" t="s">
        <v>162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2:16">
      <c r="B42" s="83" t="s">
        <v>163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spans="2:16">
      <c r="B43" s="83" t="s">
        <v>164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2:16"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>
      <c r="B45" s="85" t="s">
        <v>165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2:16">
      <c r="B46" s="85" t="s">
        <v>166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</row>
    <row r="47" spans="2:16"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>
      <c r="B48" s="2" t="s">
        <v>132</v>
      </c>
      <c r="C48" s="1"/>
      <c r="D48" s="1"/>
      <c r="E48" s="1"/>
      <c r="F48" s="1"/>
      <c r="G48" s="1"/>
      <c r="H48" s="1" t="s">
        <v>190</v>
      </c>
      <c r="I48" s="1"/>
      <c r="J48" s="1"/>
      <c r="K48" s="1"/>
      <c r="L48" s="1"/>
      <c r="M48" s="1" t="s">
        <v>133</v>
      </c>
      <c r="N48" s="1"/>
      <c r="O48" s="1"/>
      <c r="P48" s="1"/>
    </row>
  </sheetData>
  <mergeCells count="15">
    <mergeCell ref="B36:P36"/>
    <mergeCell ref="B43:P43"/>
    <mergeCell ref="B45:P45"/>
    <mergeCell ref="B46:P46"/>
    <mergeCell ref="B37:P37"/>
    <mergeCell ref="B38:P38"/>
    <mergeCell ref="B39:P39"/>
    <mergeCell ref="B40:P40"/>
    <mergeCell ref="B41:P41"/>
    <mergeCell ref="B42:P42"/>
    <mergeCell ref="A1:I1"/>
    <mergeCell ref="B32:P32"/>
    <mergeCell ref="B33:P33"/>
    <mergeCell ref="B34:P34"/>
    <mergeCell ref="B35:P3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</vt:i4>
      </vt:variant>
    </vt:vector>
  </HeadingPairs>
  <TitlesOfParts>
    <vt:vector size="7" baseType="lpstr">
      <vt:lpstr>1. sklop</vt:lpstr>
      <vt:lpstr>2. sklop</vt:lpstr>
      <vt:lpstr>3. sklop</vt:lpstr>
      <vt:lpstr>4. sklop</vt:lpstr>
      <vt:lpstr>5A. sklop</vt:lpstr>
      <vt:lpstr>5B sklop</vt:lpstr>
      <vt:lpstr>'1. sklop'!Tiskanje_naslovov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</dc:creator>
  <cp:lastModifiedBy>bizjak</cp:lastModifiedBy>
  <cp:lastPrinted>2012-01-10T11:08:22Z</cp:lastPrinted>
  <dcterms:created xsi:type="dcterms:W3CDTF">2011-09-19T19:31:00Z</dcterms:created>
  <dcterms:modified xsi:type="dcterms:W3CDTF">2012-01-10T11:25:01Z</dcterms:modified>
</cp:coreProperties>
</file>