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O:\Moji dokumenti\1. JAVNA NAROČILA\1.ŽIVILA\Vrtec Šentvid\Objava\"/>
    </mc:Choice>
  </mc:AlternateContent>
  <xr:revisionPtr revIDLastSave="0" documentId="13_ncr:1_{C6CD3F0C-1B01-4B91-A684-81CFB6E5FCFC}" xr6:coauthVersionLast="36" xr6:coauthVersionMax="36" xr10:uidLastSave="{00000000-0000-0000-0000-000000000000}"/>
  <bookViews>
    <workbookView xWindow="0" yWindow="0" windowWidth="28800" windowHeight="11625" firstSheet="6" activeTab="10" xr2:uid="{00000000-000D-0000-FFFF-FFFF00000000}"/>
  </bookViews>
  <sheets>
    <sheet name="MLEKO IN MLEČNI IZDELKI" sheetId="2" r:id="rId1"/>
    <sheet name="MESO IN MESNI IZDELKI" sheetId="3" r:id="rId2"/>
    <sheet name="RIBE" sheetId="4" r:id="rId3"/>
    <sheet name="JAJCA" sheetId="5" r:id="rId4"/>
    <sheet name="SVEŽE SADJE, ZEL." sheetId="6" r:id="rId5"/>
    <sheet name="ZAM. IN KONZERV. SADJE IN ZEL." sheetId="7" r:id="rId6"/>
    <sheet name="SADNI SOKOVI, NEKTARJI" sheetId="8" r:id="rId7"/>
    <sheet name="ZAM. IZDELKI IZ TESTA" sheetId="9" r:id="rId8"/>
    <sheet name="MLEV.IZD., ŽITA, TEST." sheetId="10" r:id="rId9"/>
    <sheet name="KRUH, PEKOVSKO P., KEKSI,SLAŠČ" sheetId="11" r:id="rId10"/>
    <sheet name="SPLOŠNO PREHR. BLAGO" sheetId="13" r:id="rId11"/>
  </sheets>
  <calcPr calcId="191029"/>
</workbook>
</file>

<file path=xl/calcChain.xml><?xml version="1.0" encoding="utf-8"?>
<calcChain xmlns="http://schemas.openxmlformats.org/spreadsheetml/2006/main">
  <c r="G103" i="11" l="1"/>
  <c r="I20" i="11"/>
  <c r="H20" i="11"/>
  <c r="G20" i="11"/>
  <c r="I27" i="11"/>
  <c r="H27" i="11"/>
  <c r="G27" i="11"/>
  <c r="I45" i="11"/>
  <c r="H45" i="11"/>
  <c r="G45" i="11"/>
  <c r="I59" i="11"/>
  <c r="H59" i="11"/>
  <c r="G59" i="11"/>
  <c r="I72" i="11"/>
  <c r="H72" i="11"/>
  <c r="G72" i="11"/>
  <c r="I88" i="11"/>
  <c r="H88" i="11"/>
  <c r="G88" i="11"/>
  <c r="I98" i="11"/>
  <c r="H98" i="11"/>
  <c r="G98" i="11"/>
  <c r="I103" i="11"/>
  <c r="H103" i="11"/>
  <c r="G15" i="9"/>
  <c r="H15" i="9" l="1"/>
  <c r="I15" i="9" s="1"/>
  <c r="G15" i="13" l="1"/>
  <c r="G13" i="13"/>
  <c r="H13" i="13" s="1"/>
  <c r="G87" i="11"/>
  <c r="G86" i="11"/>
  <c r="H86" i="11" s="1"/>
  <c r="I86" i="11" s="1"/>
  <c r="G85" i="11"/>
  <c r="G84" i="11"/>
  <c r="H84" i="11" s="1"/>
  <c r="I84" i="11" s="1"/>
  <c r="G83" i="11"/>
  <c r="G82" i="11"/>
  <c r="H82" i="11" s="1"/>
  <c r="I82" i="11" s="1"/>
  <c r="G81" i="11"/>
  <c r="G80" i="11"/>
  <c r="H80" i="11" s="1"/>
  <c r="I80" i="11" s="1"/>
  <c r="G79" i="11"/>
  <c r="G78" i="11"/>
  <c r="H78" i="11" s="1"/>
  <c r="I78" i="11" s="1"/>
  <c r="G77" i="11"/>
  <c r="G76" i="11"/>
  <c r="H76" i="11" s="1"/>
  <c r="I76" i="11" s="1"/>
  <c r="G75" i="11"/>
  <c r="G74" i="11"/>
  <c r="H74" i="11" l="1"/>
  <c r="H15" i="13"/>
  <c r="I15" i="13" s="1"/>
  <c r="I13" i="13"/>
  <c r="H75" i="11"/>
  <c r="I75" i="11" s="1"/>
  <c r="H77" i="11"/>
  <c r="I77" i="11" s="1"/>
  <c r="H79" i="11"/>
  <c r="I79" i="11" s="1"/>
  <c r="H81" i="11"/>
  <c r="I81" i="11" s="1"/>
  <c r="H83" i="11"/>
  <c r="I83" i="11" s="1"/>
  <c r="H85" i="11"/>
  <c r="I85" i="11" s="1"/>
  <c r="H87" i="11"/>
  <c r="I87" i="11" s="1"/>
  <c r="I74" i="11" l="1"/>
  <c r="J88" i="11"/>
  <c r="G90" i="11"/>
  <c r="H90" i="11" s="1"/>
  <c r="G91" i="11"/>
  <c r="G92" i="11"/>
  <c r="H92" i="11" s="1"/>
  <c r="G93" i="11"/>
  <c r="G94" i="11"/>
  <c r="H94" i="11" s="1"/>
  <c r="H91" i="11" l="1"/>
  <c r="I90" i="11"/>
  <c r="I92" i="11"/>
  <c r="I94" i="11"/>
  <c r="H93" i="11"/>
  <c r="I93" i="11" s="1"/>
  <c r="G70" i="11"/>
  <c r="H70" i="11" s="1"/>
  <c r="G57" i="11"/>
  <c r="H57" i="11" s="1"/>
  <c r="G55" i="11"/>
  <c r="H55" i="11" s="1"/>
  <c r="G53" i="11"/>
  <c r="H53" i="11" s="1"/>
  <c r="I53" i="11" s="1"/>
  <c r="G17" i="10"/>
  <c r="H17" i="10" s="1"/>
  <c r="I17" i="10" s="1"/>
  <c r="G47" i="7"/>
  <c r="G46" i="7"/>
  <c r="H46" i="7" s="1"/>
  <c r="G62" i="7"/>
  <c r="H62" i="7" s="1"/>
  <c r="I62" i="7" s="1"/>
  <c r="G15" i="6"/>
  <c r="H47" i="7" l="1"/>
  <c r="I47" i="7" s="1"/>
  <c r="I91" i="11"/>
  <c r="I57" i="11"/>
  <c r="I55" i="11"/>
  <c r="I70" i="11"/>
  <c r="I46" i="7"/>
  <c r="H15" i="6"/>
  <c r="I15" i="6" s="1"/>
  <c r="J13" i="5"/>
  <c r="G12" i="5"/>
  <c r="G13" i="5" s="1"/>
  <c r="H12" i="5" l="1"/>
  <c r="G69" i="3"/>
  <c r="H69" i="3" s="1"/>
  <c r="I12" i="5" l="1"/>
  <c r="I13" i="5" s="1"/>
  <c r="H13" i="5"/>
  <c r="I69" i="3"/>
  <c r="G13" i="2"/>
  <c r="H13" i="2" s="1"/>
  <c r="J14" i="2"/>
  <c r="I13" i="2" l="1"/>
  <c r="G133" i="13"/>
  <c r="G134" i="13"/>
  <c r="G135" i="13"/>
  <c r="H135" i="13" s="1"/>
  <c r="G136" i="13"/>
  <c r="H136" i="13" s="1"/>
  <c r="I136" i="13" s="1"/>
  <c r="G137" i="13"/>
  <c r="H137" i="13" s="1"/>
  <c r="I137" i="13" s="1"/>
  <c r="G138" i="13"/>
  <c r="H138" i="13" s="1"/>
  <c r="I138" i="13" s="1"/>
  <c r="G139" i="13"/>
  <c r="G140" i="13"/>
  <c r="G141" i="13"/>
  <c r="G142" i="13"/>
  <c r="H142" i="13" s="1"/>
  <c r="I142" i="13" s="1"/>
  <c r="G143" i="13"/>
  <c r="H143" i="13" s="1"/>
  <c r="G144" i="13"/>
  <c r="H144" i="13" s="1"/>
  <c r="I144" i="13" s="1"/>
  <c r="G145" i="13"/>
  <c r="G146" i="13"/>
  <c r="G147" i="13"/>
  <c r="H147" i="13" s="1"/>
  <c r="G148" i="13"/>
  <c r="H148" i="13" s="1"/>
  <c r="I148" i="13" s="1"/>
  <c r="G149" i="13"/>
  <c r="H149" i="13" s="1"/>
  <c r="G150" i="13"/>
  <c r="H150" i="13" s="1"/>
  <c r="I150" i="13" s="1"/>
  <c r="G151" i="13"/>
  <c r="G152" i="13"/>
  <c r="G153" i="13"/>
  <c r="G154" i="13"/>
  <c r="H154" i="13" s="1"/>
  <c r="I154" i="13" s="1"/>
  <c r="G155" i="13"/>
  <c r="H155" i="13" s="1"/>
  <c r="I155" i="13" s="1"/>
  <c r="G156" i="13"/>
  <c r="H156" i="13" s="1"/>
  <c r="I156" i="13" s="1"/>
  <c r="G157" i="13"/>
  <c r="G158" i="13"/>
  <c r="G159" i="13"/>
  <c r="H159" i="13" s="1"/>
  <c r="G160" i="13"/>
  <c r="H160" i="13" s="1"/>
  <c r="I160" i="13" s="1"/>
  <c r="G161" i="13"/>
  <c r="H161" i="13" s="1"/>
  <c r="I161" i="13" s="1"/>
  <c r="G162" i="13"/>
  <c r="H162" i="13" s="1"/>
  <c r="I162" i="13" s="1"/>
  <c r="G163" i="13"/>
  <c r="G164" i="13"/>
  <c r="G165" i="13"/>
  <c r="G166" i="13"/>
  <c r="H166" i="13" s="1"/>
  <c r="I166" i="13" s="1"/>
  <c r="G167" i="13"/>
  <c r="G168" i="13"/>
  <c r="H168" i="13" s="1"/>
  <c r="I168" i="13" s="1"/>
  <c r="G169" i="13"/>
  <c r="G170" i="13"/>
  <c r="G171" i="13"/>
  <c r="H171" i="13" s="1"/>
  <c r="G172" i="13"/>
  <c r="H172" i="13" s="1"/>
  <c r="I172" i="13" s="1"/>
  <c r="G173" i="13"/>
  <c r="H173" i="13" s="1"/>
  <c r="I173" i="13" s="1"/>
  <c r="G174" i="13"/>
  <c r="H174" i="13" s="1"/>
  <c r="I174" i="13" s="1"/>
  <c r="G175" i="13"/>
  <c r="G176" i="13"/>
  <c r="G114" i="13"/>
  <c r="H114" i="13" s="1"/>
  <c r="I114" i="13" s="1"/>
  <c r="G115" i="13"/>
  <c r="H115" i="13" s="1"/>
  <c r="I115" i="13" s="1"/>
  <c r="G116" i="13"/>
  <c r="H116" i="13" s="1"/>
  <c r="I116" i="13" s="1"/>
  <c r="G117" i="13"/>
  <c r="H117" i="13" s="1"/>
  <c r="I117" i="13" s="1"/>
  <c r="G118" i="13"/>
  <c r="G119" i="13"/>
  <c r="H119" i="13" s="1"/>
  <c r="G120" i="13"/>
  <c r="H120" i="13" s="1"/>
  <c r="I120" i="13" s="1"/>
  <c r="G121" i="13"/>
  <c r="H121" i="13" s="1"/>
  <c r="I121" i="13" s="1"/>
  <c r="G122" i="13"/>
  <c r="H122" i="13" s="1"/>
  <c r="I122" i="13" s="1"/>
  <c r="G123" i="13"/>
  <c r="H123" i="13" s="1"/>
  <c r="I123" i="13" s="1"/>
  <c r="G124" i="13"/>
  <c r="G125" i="13"/>
  <c r="H125" i="13" s="1"/>
  <c r="I125" i="13" s="1"/>
  <c r="G126" i="13"/>
  <c r="H126" i="13" s="1"/>
  <c r="I126" i="13" s="1"/>
  <c r="G127" i="13"/>
  <c r="H127" i="13" s="1"/>
  <c r="I127" i="13" s="1"/>
  <c r="G128" i="13"/>
  <c r="H128" i="13" s="1"/>
  <c r="I128" i="13" s="1"/>
  <c r="G129" i="13"/>
  <c r="H129" i="13" s="1"/>
  <c r="I129" i="13" s="1"/>
  <c r="G46" i="13"/>
  <c r="H46" i="13" s="1"/>
  <c r="I46" i="13" s="1"/>
  <c r="G47" i="13"/>
  <c r="H47" i="13" s="1"/>
  <c r="I47" i="13" s="1"/>
  <c r="G48" i="13"/>
  <c r="H48" i="13" s="1"/>
  <c r="I48" i="13" s="1"/>
  <c r="G49" i="13"/>
  <c r="H49" i="13" s="1"/>
  <c r="I49" i="13" s="1"/>
  <c r="G50" i="13"/>
  <c r="H50" i="13" s="1"/>
  <c r="I50" i="13" s="1"/>
  <c r="G51" i="13"/>
  <c r="H51" i="13" s="1"/>
  <c r="I51" i="13" s="1"/>
  <c r="G52" i="13"/>
  <c r="H52" i="13" s="1"/>
  <c r="I52" i="13" s="1"/>
  <c r="G53" i="13"/>
  <c r="H53" i="13" s="1"/>
  <c r="I53" i="13" s="1"/>
  <c r="G54" i="13"/>
  <c r="H54" i="13" s="1"/>
  <c r="I54" i="13" s="1"/>
  <c r="G55" i="13"/>
  <c r="H55" i="13" s="1"/>
  <c r="I55" i="13" s="1"/>
  <c r="G56" i="13"/>
  <c r="H56" i="13" s="1"/>
  <c r="I56" i="13" s="1"/>
  <c r="G57" i="13"/>
  <c r="H57" i="13" s="1"/>
  <c r="I57" i="13" s="1"/>
  <c r="G58" i="13"/>
  <c r="H58" i="13" s="1"/>
  <c r="I58" i="13" s="1"/>
  <c r="G59" i="13"/>
  <c r="H59" i="13" s="1"/>
  <c r="I59" i="13" s="1"/>
  <c r="G60" i="13"/>
  <c r="H60" i="13" s="1"/>
  <c r="I60" i="13" s="1"/>
  <c r="G61" i="13"/>
  <c r="H61" i="13" s="1"/>
  <c r="I61" i="13" s="1"/>
  <c r="G62" i="13"/>
  <c r="H62" i="13" s="1"/>
  <c r="I62" i="13" s="1"/>
  <c r="G63" i="13"/>
  <c r="H63" i="13" s="1"/>
  <c r="I63" i="13" s="1"/>
  <c r="G64" i="13"/>
  <c r="H64" i="13" s="1"/>
  <c r="I64" i="13" s="1"/>
  <c r="G65" i="13"/>
  <c r="H65" i="13" s="1"/>
  <c r="I65" i="13" s="1"/>
  <c r="G66" i="13"/>
  <c r="H66" i="13" s="1"/>
  <c r="I66" i="13" s="1"/>
  <c r="G67" i="13"/>
  <c r="H67" i="13" s="1"/>
  <c r="I67" i="13" s="1"/>
  <c r="G68" i="13"/>
  <c r="H68" i="13" s="1"/>
  <c r="I68" i="13" s="1"/>
  <c r="G69" i="13"/>
  <c r="H69" i="13" s="1"/>
  <c r="I69" i="13" s="1"/>
  <c r="G70" i="13"/>
  <c r="H70" i="13" s="1"/>
  <c r="I70" i="13" s="1"/>
  <c r="G71" i="13"/>
  <c r="H71" i="13" s="1"/>
  <c r="G72" i="13"/>
  <c r="H72" i="13" s="1"/>
  <c r="I72" i="13" s="1"/>
  <c r="G73" i="13"/>
  <c r="H73" i="13" s="1"/>
  <c r="G74" i="13"/>
  <c r="H74" i="13" s="1"/>
  <c r="I74" i="13" s="1"/>
  <c r="G75" i="13"/>
  <c r="H75" i="13" s="1"/>
  <c r="G76" i="13"/>
  <c r="H76" i="13" s="1"/>
  <c r="I76" i="13" s="1"/>
  <c r="G77" i="13"/>
  <c r="H77" i="13" s="1"/>
  <c r="I77" i="13" s="1"/>
  <c r="G78" i="13"/>
  <c r="H78" i="13" s="1"/>
  <c r="I78" i="13" s="1"/>
  <c r="G79" i="13"/>
  <c r="G80" i="13"/>
  <c r="G81" i="13"/>
  <c r="G82" i="13"/>
  <c r="H82" i="13" s="1"/>
  <c r="I82" i="13" s="1"/>
  <c r="G83" i="13"/>
  <c r="G84" i="13"/>
  <c r="H84" i="13" s="1"/>
  <c r="I84" i="13" s="1"/>
  <c r="G85" i="13"/>
  <c r="H85" i="13" s="1"/>
  <c r="I85" i="13" s="1"/>
  <c r="G86" i="13"/>
  <c r="H86" i="13" s="1"/>
  <c r="I86" i="13" s="1"/>
  <c r="G87" i="13"/>
  <c r="H87" i="13" s="1"/>
  <c r="I87" i="13" s="1"/>
  <c r="G88" i="13"/>
  <c r="H88" i="13" s="1"/>
  <c r="I88" i="13" s="1"/>
  <c r="G89" i="13"/>
  <c r="H89" i="13" s="1"/>
  <c r="G90" i="13"/>
  <c r="H90" i="13" s="1"/>
  <c r="I90" i="13" s="1"/>
  <c r="G91" i="13"/>
  <c r="H91" i="13" s="1"/>
  <c r="G92" i="13"/>
  <c r="H92" i="13" s="1"/>
  <c r="I92" i="13" s="1"/>
  <c r="G93" i="13"/>
  <c r="G94" i="13"/>
  <c r="H94" i="13" s="1"/>
  <c r="I94" i="13" s="1"/>
  <c r="G95" i="13"/>
  <c r="H95" i="13" s="1"/>
  <c r="I95" i="13" s="1"/>
  <c r="G96" i="13"/>
  <c r="H96" i="13" s="1"/>
  <c r="I96" i="13" s="1"/>
  <c r="G97" i="13"/>
  <c r="G98" i="13"/>
  <c r="G99" i="13"/>
  <c r="H99" i="13" s="1"/>
  <c r="G100" i="13"/>
  <c r="H100" i="13" s="1"/>
  <c r="I100" i="13" s="1"/>
  <c r="G101" i="13"/>
  <c r="H101" i="13" s="1"/>
  <c r="G102" i="13"/>
  <c r="H102" i="13" s="1"/>
  <c r="I102" i="13" s="1"/>
  <c r="G103" i="13"/>
  <c r="H103" i="13" s="1"/>
  <c r="I103" i="13" s="1"/>
  <c r="G104" i="13"/>
  <c r="H104" i="13" s="1"/>
  <c r="I104" i="13" s="1"/>
  <c r="G105" i="13"/>
  <c r="H105" i="13" s="1"/>
  <c r="I105" i="13" s="1"/>
  <c r="G106" i="13"/>
  <c r="H106" i="13" s="1"/>
  <c r="I106" i="13" s="1"/>
  <c r="G107" i="13"/>
  <c r="G108" i="13"/>
  <c r="H108" i="13" s="1"/>
  <c r="I108" i="13" s="1"/>
  <c r="G109" i="13"/>
  <c r="H109" i="13" s="1"/>
  <c r="G110" i="13"/>
  <c r="H110" i="13" s="1"/>
  <c r="I110" i="13" s="1"/>
  <c r="H42" i="13"/>
  <c r="G20" i="13"/>
  <c r="H20" i="13" s="1"/>
  <c r="G21" i="13"/>
  <c r="H21" i="13" s="1"/>
  <c r="I21" i="13" s="1"/>
  <c r="G22" i="13"/>
  <c r="H22" i="13" s="1"/>
  <c r="I22" i="13" s="1"/>
  <c r="G23" i="13"/>
  <c r="H23" i="13" s="1"/>
  <c r="I23" i="13" s="1"/>
  <c r="G24" i="13"/>
  <c r="H24" i="13" s="1"/>
  <c r="I24" i="13" s="1"/>
  <c r="G25" i="13"/>
  <c r="H25" i="13" s="1"/>
  <c r="I25" i="13" s="1"/>
  <c r="G26" i="13"/>
  <c r="G27" i="13"/>
  <c r="G28" i="13"/>
  <c r="G29" i="13"/>
  <c r="H29" i="13" s="1"/>
  <c r="I29" i="13" s="1"/>
  <c r="G30" i="13"/>
  <c r="H30" i="13" s="1"/>
  <c r="G31" i="13"/>
  <c r="H31" i="13" s="1"/>
  <c r="I31" i="13" s="1"/>
  <c r="G32" i="13"/>
  <c r="H32" i="13" s="1"/>
  <c r="G33" i="13"/>
  <c r="H33" i="13" s="1"/>
  <c r="I33" i="13" s="1"/>
  <c r="G34" i="13"/>
  <c r="H34" i="13" s="1"/>
  <c r="I34" i="13" s="1"/>
  <c r="G35" i="13"/>
  <c r="H35" i="13" s="1"/>
  <c r="I35" i="13" s="1"/>
  <c r="G36" i="13"/>
  <c r="H36" i="13" s="1"/>
  <c r="G37" i="13"/>
  <c r="H37" i="13" s="1"/>
  <c r="I37" i="13" s="1"/>
  <c r="G38" i="13"/>
  <c r="H38" i="13" s="1"/>
  <c r="G39" i="13"/>
  <c r="H39" i="13" s="1"/>
  <c r="I39" i="13" s="1"/>
  <c r="G40" i="13"/>
  <c r="H40" i="13" s="1"/>
  <c r="I40" i="13" s="1"/>
  <c r="G41" i="13"/>
  <c r="H41" i="13" s="1"/>
  <c r="I41" i="13" s="1"/>
  <c r="G42" i="13"/>
  <c r="G10" i="13"/>
  <c r="H10" i="13" s="1"/>
  <c r="G11" i="13"/>
  <c r="H11" i="13" s="1"/>
  <c r="G12" i="13"/>
  <c r="G14" i="13"/>
  <c r="H14" i="13" s="1"/>
  <c r="G16" i="13"/>
  <c r="H16" i="13" s="1"/>
  <c r="I16" i="13" s="1"/>
  <c r="G101" i="11"/>
  <c r="G102" i="11"/>
  <c r="G95" i="11"/>
  <c r="G96" i="11"/>
  <c r="H96" i="11" s="1"/>
  <c r="I96" i="11" s="1"/>
  <c r="G97" i="11"/>
  <c r="G62" i="11"/>
  <c r="H62" i="11" s="1"/>
  <c r="G63" i="11"/>
  <c r="H63" i="11" s="1"/>
  <c r="G64" i="11"/>
  <c r="H64" i="11" s="1"/>
  <c r="G65" i="11"/>
  <c r="G66" i="11"/>
  <c r="H66" i="11" s="1"/>
  <c r="G67" i="11"/>
  <c r="G68" i="11"/>
  <c r="H68" i="11" s="1"/>
  <c r="G69" i="11"/>
  <c r="H69" i="11" s="1"/>
  <c r="G71" i="11"/>
  <c r="H71" i="11" s="1"/>
  <c r="G48" i="11"/>
  <c r="H48" i="11" s="1"/>
  <c r="G49" i="11"/>
  <c r="G50" i="11"/>
  <c r="H50" i="11" s="1"/>
  <c r="G51" i="11"/>
  <c r="H51" i="11" s="1"/>
  <c r="G52" i="11"/>
  <c r="H52" i="11" s="1"/>
  <c r="G54" i="11"/>
  <c r="H54" i="11" s="1"/>
  <c r="I54" i="11" s="1"/>
  <c r="G56" i="11"/>
  <c r="H56" i="11" s="1"/>
  <c r="G58" i="11"/>
  <c r="G30" i="11"/>
  <c r="H30" i="11" s="1"/>
  <c r="I30" i="11" s="1"/>
  <c r="G31" i="11"/>
  <c r="H31" i="11" s="1"/>
  <c r="I31" i="11" s="1"/>
  <c r="G32" i="11"/>
  <c r="H32" i="11" s="1"/>
  <c r="I32" i="11" s="1"/>
  <c r="G33" i="11"/>
  <c r="H33" i="11" s="1"/>
  <c r="G34" i="11"/>
  <c r="G35" i="11"/>
  <c r="H35" i="11" s="1"/>
  <c r="G36" i="11"/>
  <c r="H36" i="11" s="1"/>
  <c r="I36" i="11" s="1"/>
  <c r="G37" i="11"/>
  <c r="H37" i="11" s="1"/>
  <c r="I37" i="11" s="1"/>
  <c r="G38" i="11"/>
  <c r="H38" i="11" s="1"/>
  <c r="I38" i="11" s="1"/>
  <c r="G39" i="11"/>
  <c r="H39" i="11" s="1"/>
  <c r="I39" i="11" s="1"/>
  <c r="G40" i="11"/>
  <c r="G41" i="11"/>
  <c r="H41" i="11" s="1"/>
  <c r="I41" i="11" s="1"/>
  <c r="G42" i="11"/>
  <c r="H42" i="11" s="1"/>
  <c r="I42" i="11" s="1"/>
  <c r="G43" i="11"/>
  <c r="H43" i="11" s="1"/>
  <c r="I43" i="11" s="1"/>
  <c r="G44" i="11"/>
  <c r="H44" i="11" s="1"/>
  <c r="I44" i="11" s="1"/>
  <c r="G23" i="11"/>
  <c r="G24" i="11"/>
  <c r="H24" i="11" s="1"/>
  <c r="G25" i="11"/>
  <c r="H25" i="11" s="1"/>
  <c r="G26" i="11"/>
  <c r="H26" i="11" s="1"/>
  <c r="G10" i="11"/>
  <c r="G11" i="11"/>
  <c r="H11" i="11" s="1"/>
  <c r="G12" i="11"/>
  <c r="H12" i="11" s="1"/>
  <c r="G13" i="11"/>
  <c r="G14" i="11"/>
  <c r="H14" i="11" s="1"/>
  <c r="G15" i="11"/>
  <c r="G16" i="11"/>
  <c r="G17" i="11"/>
  <c r="H17" i="11" s="1"/>
  <c r="G18" i="11"/>
  <c r="H18" i="11" s="1"/>
  <c r="G19" i="11"/>
  <c r="H19" i="11" s="1"/>
  <c r="H95" i="11" l="1"/>
  <c r="I42" i="13"/>
  <c r="H167" i="13"/>
  <c r="I167" i="13" s="1"/>
  <c r="I149" i="13"/>
  <c r="I143" i="13"/>
  <c r="I50" i="11"/>
  <c r="H15" i="11"/>
  <c r="I15" i="11" s="1"/>
  <c r="I93" i="13"/>
  <c r="I17" i="11"/>
  <c r="I11" i="11"/>
  <c r="I36" i="13"/>
  <c r="I30" i="13"/>
  <c r="I107" i="13"/>
  <c r="H101" i="11"/>
  <c r="I101" i="11" s="1"/>
  <c r="H83" i="13"/>
  <c r="I83" i="13" s="1"/>
  <c r="I56" i="11"/>
  <c r="I48" i="11"/>
  <c r="H93" i="13"/>
  <c r="H81" i="13"/>
  <c r="I81" i="13" s="1"/>
  <c r="I119" i="13"/>
  <c r="I24" i="11"/>
  <c r="I35" i="11"/>
  <c r="I75" i="13"/>
  <c r="I171" i="13"/>
  <c r="I159" i="13"/>
  <c r="I147" i="13"/>
  <c r="I135" i="13"/>
  <c r="I89" i="13"/>
  <c r="H165" i="13"/>
  <c r="I165" i="13" s="1"/>
  <c r="H153" i="13"/>
  <c r="I153" i="13" s="1"/>
  <c r="H141" i="13"/>
  <c r="I141" i="13" s="1"/>
  <c r="I101" i="13"/>
  <c r="I71" i="13"/>
  <c r="I33" i="11"/>
  <c r="I51" i="11"/>
  <c r="H67" i="11"/>
  <c r="I67" i="11" s="1"/>
  <c r="I66" i="11"/>
  <c r="I99" i="13"/>
  <c r="H107" i="13"/>
  <c r="I26" i="13"/>
  <c r="I32" i="13"/>
  <c r="H176" i="13"/>
  <c r="I176" i="13" s="1"/>
  <c r="H158" i="13"/>
  <c r="I158" i="13" s="1"/>
  <c r="H146" i="13"/>
  <c r="I146" i="13" s="1"/>
  <c r="H134" i="13"/>
  <c r="I134" i="13" s="1"/>
  <c r="I10" i="13"/>
  <c r="H28" i="13"/>
  <c r="I28" i="13" s="1"/>
  <c r="I38" i="13"/>
  <c r="I20" i="13"/>
  <c r="H98" i="13"/>
  <c r="I98" i="13" s="1"/>
  <c r="H80" i="13"/>
  <c r="I80" i="13" s="1"/>
  <c r="I109" i="13"/>
  <c r="I91" i="13"/>
  <c r="I73" i="13"/>
  <c r="H124" i="13"/>
  <c r="I124" i="13" s="1"/>
  <c r="H118" i="13"/>
  <c r="I118" i="13" s="1"/>
  <c r="H175" i="13"/>
  <c r="I175" i="13" s="1"/>
  <c r="H169" i="13"/>
  <c r="I169" i="13" s="1"/>
  <c r="H163" i="13"/>
  <c r="I163" i="13" s="1"/>
  <c r="H157" i="13"/>
  <c r="I157" i="13" s="1"/>
  <c r="H151" i="13"/>
  <c r="I151" i="13" s="1"/>
  <c r="H145" i="13"/>
  <c r="I145" i="13" s="1"/>
  <c r="H139" i="13"/>
  <c r="I139" i="13" s="1"/>
  <c r="H133" i="13"/>
  <c r="I133" i="13" s="1"/>
  <c r="H170" i="13"/>
  <c r="I170" i="13" s="1"/>
  <c r="H164" i="13"/>
  <c r="I164" i="13" s="1"/>
  <c r="H152" i="13"/>
  <c r="I152" i="13" s="1"/>
  <c r="H140" i="13"/>
  <c r="I140" i="13" s="1"/>
  <c r="H27" i="13"/>
  <c r="I27" i="13" s="1"/>
  <c r="H97" i="13"/>
  <c r="I97" i="13" s="1"/>
  <c r="H79" i="13"/>
  <c r="I79" i="13" s="1"/>
  <c r="H12" i="13"/>
  <c r="I12" i="13" s="1"/>
  <c r="H26" i="13"/>
  <c r="I14" i="13"/>
  <c r="I11" i="13"/>
  <c r="I71" i="11"/>
  <c r="I64" i="11"/>
  <c r="H16" i="11"/>
  <c r="I16" i="11" s="1"/>
  <c r="H10" i="11"/>
  <c r="I10" i="11" s="1"/>
  <c r="I14" i="11"/>
  <c r="H23" i="11"/>
  <c r="I23" i="11" s="1"/>
  <c r="H40" i="11"/>
  <c r="I40" i="11" s="1"/>
  <c r="H34" i="11"/>
  <c r="I34" i="11" s="1"/>
  <c r="I52" i="11"/>
  <c r="I69" i="11"/>
  <c r="I63" i="11"/>
  <c r="I19" i="11"/>
  <c r="H58" i="11"/>
  <c r="I58" i="11" s="1"/>
  <c r="H49" i="11"/>
  <c r="I49" i="11" s="1"/>
  <c r="H65" i="11"/>
  <c r="I65" i="11" s="1"/>
  <c r="I68" i="11"/>
  <c r="I62" i="11"/>
  <c r="H102" i="11"/>
  <c r="I102" i="11" s="1"/>
  <c r="I18" i="11"/>
  <c r="I12" i="11"/>
  <c r="I25" i="11"/>
  <c r="I26" i="11"/>
  <c r="H13" i="11"/>
  <c r="I13" i="11" s="1"/>
  <c r="H97" i="11"/>
  <c r="I97" i="11" s="1"/>
  <c r="G77" i="10"/>
  <c r="H77" i="10" s="1"/>
  <c r="I77" i="10" s="1"/>
  <c r="G78" i="10"/>
  <c r="H78" i="10" s="1"/>
  <c r="G79" i="10"/>
  <c r="H79" i="10" s="1"/>
  <c r="G80" i="10"/>
  <c r="H80" i="10" s="1"/>
  <c r="I80" i="10" s="1"/>
  <c r="G81" i="10"/>
  <c r="H81" i="10" s="1"/>
  <c r="G64" i="10"/>
  <c r="H64" i="10" s="1"/>
  <c r="G65" i="10"/>
  <c r="H65" i="10" s="1"/>
  <c r="G66" i="10"/>
  <c r="H66" i="10" s="1"/>
  <c r="G67" i="10"/>
  <c r="G68" i="10"/>
  <c r="H68" i="10" s="1"/>
  <c r="G69" i="10"/>
  <c r="H69" i="10" s="1"/>
  <c r="G70" i="10"/>
  <c r="H70" i="10" s="1"/>
  <c r="I70" i="10" s="1"/>
  <c r="G71" i="10"/>
  <c r="H71" i="10" s="1"/>
  <c r="G72" i="10"/>
  <c r="H72" i="10" s="1"/>
  <c r="G73" i="10"/>
  <c r="G59" i="10"/>
  <c r="H59" i="10" s="1"/>
  <c r="I59" i="10" s="1"/>
  <c r="G60" i="10"/>
  <c r="H60" i="10" s="1"/>
  <c r="G52" i="10"/>
  <c r="G53" i="10"/>
  <c r="H53" i="10" s="1"/>
  <c r="G54" i="10"/>
  <c r="H54" i="10" s="1"/>
  <c r="G55" i="10"/>
  <c r="G30" i="10"/>
  <c r="H30" i="10" s="1"/>
  <c r="I30" i="10" s="1"/>
  <c r="G31" i="10"/>
  <c r="G32" i="10"/>
  <c r="H32" i="10" s="1"/>
  <c r="G33" i="10"/>
  <c r="G34" i="10"/>
  <c r="G35" i="10"/>
  <c r="H35" i="10" s="1"/>
  <c r="I35" i="10" s="1"/>
  <c r="G36" i="10"/>
  <c r="H36" i="10" s="1"/>
  <c r="I36" i="10" s="1"/>
  <c r="G37" i="10"/>
  <c r="G38" i="10"/>
  <c r="G39" i="10"/>
  <c r="H39" i="10" s="1"/>
  <c r="G40" i="10"/>
  <c r="H40" i="10" s="1"/>
  <c r="G41" i="10"/>
  <c r="H41" i="10" s="1"/>
  <c r="I41" i="10" s="1"/>
  <c r="G42" i="10"/>
  <c r="H42" i="10" s="1"/>
  <c r="I42" i="10" s="1"/>
  <c r="G43" i="10"/>
  <c r="G44" i="10"/>
  <c r="G45" i="10"/>
  <c r="G46" i="10"/>
  <c r="H46" i="10" s="1"/>
  <c r="G47" i="10"/>
  <c r="H47" i="10" s="1"/>
  <c r="I47" i="10" s="1"/>
  <c r="G48" i="10"/>
  <c r="H48" i="10" s="1"/>
  <c r="I48" i="10" s="1"/>
  <c r="G10" i="10"/>
  <c r="G11" i="10"/>
  <c r="G12" i="10"/>
  <c r="G13" i="10"/>
  <c r="G14" i="10"/>
  <c r="H14" i="10" s="1"/>
  <c r="G15" i="10"/>
  <c r="H15" i="10" s="1"/>
  <c r="G16" i="10"/>
  <c r="G18" i="10"/>
  <c r="G19" i="10"/>
  <c r="G20" i="10"/>
  <c r="H20" i="10" s="1"/>
  <c r="G21" i="10"/>
  <c r="H21" i="10" s="1"/>
  <c r="G22" i="10"/>
  <c r="G23" i="10"/>
  <c r="H23" i="10" s="1"/>
  <c r="G24" i="10"/>
  <c r="H24" i="10" s="1"/>
  <c r="I24" i="10" s="1"/>
  <c r="G25" i="10"/>
  <c r="H25" i="10" s="1"/>
  <c r="I25" i="10" s="1"/>
  <c r="G26" i="10"/>
  <c r="H26" i="10" s="1"/>
  <c r="G10" i="9"/>
  <c r="G11" i="9"/>
  <c r="H11" i="9" s="1"/>
  <c r="I11" i="9" s="1"/>
  <c r="G12" i="9"/>
  <c r="G13" i="9"/>
  <c r="H13" i="9" s="1"/>
  <c r="G14" i="9"/>
  <c r="H14" i="9" s="1"/>
  <c r="G16" i="9"/>
  <c r="H16" i="9" s="1"/>
  <c r="G17" i="9"/>
  <c r="H17" i="9" s="1"/>
  <c r="G18" i="9"/>
  <c r="H18" i="9" s="1"/>
  <c r="I18" i="9" s="1"/>
  <c r="G19" i="9"/>
  <c r="G20" i="9"/>
  <c r="H20" i="9" s="1"/>
  <c r="G21" i="9"/>
  <c r="H21" i="9" s="1"/>
  <c r="G22" i="9"/>
  <c r="G23" i="9"/>
  <c r="H23" i="9" s="1"/>
  <c r="I23" i="9" s="1"/>
  <c r="G24" i="9"/>
  <c r="H24" i="9" s="1"/>
  <c r="I24" i="9" s="1"/>
  <c r="G25" i="9"/>
  <c r="H25" i="9" s="1"/>
  <c r="G26" i="9"/>
  <c r="H26" i="9" s="1"/>
  <c r="G33" i="8"/>
  <c r="G34" i="8"/>
  <c r="H34" i="8" s="1"/>
  <c r="G35" i="8"/>
  <c r="H35" i="8" s="1"/>
  <c r="J30" i="8"/>
  <c r="G10" i="8"/>
  <c r="H10" i="8" s="1"/>
  <c r="G11" i="8"/>
  <c r="H11" i="8" s="1"/>
  <c r="I11" i="8" s="1"/>
  <c r="G12" i="8"/>
  <c r="G13" i="8"/>
  <c r="H13" i="8" s="1"/>
  <c r="G14" i="8"/>
  <c r="H14" i="8" s="1"/>
  <c r="I14" i="8" s="1"/>
  <c r="G15" i="8"/>
  <c r="H15" i="8" s="1"/>
  <c r="G16" i="8"/>
  <c r="H16" i="8" s="1"/>
  <c r="G17" i="8"/>
  <c r="G18" i="8"/>
  <c r="G19" i="8"/>
  <c r="H19" i="8" s="1"/>
  <c r="G20" i="8"/>
  <c r="H20" i="8" s="1"/>
  <c r="I20" i="8" s="1"/>
  <c r="G21" i="8"/>
  <c r="H21" i="8" s="1"/>
  <c r="G22" i="8"/>
  <c r="H22" i="8" s="1"/>
  <c r="G23" i="8"/>
  <c r="G24" i="8"/>
  <c r="H24" i="8" s="1"/>
  <c r="G25" i="8"/>
  <c r="H25" i="8" s="1"/>
  <c r="G26" i="8"/>
  <c r="H26" i="8" s="1"/>
  <c r="I26" i="8" s="1"/>
  <c r="G27" i="8"/>
  <c r="H27" i="8" s="1"/>
  <c r="G28" i="8"/>
  <c r="H28" i="8" s="1"/>
  <c r="G29" i="8"/>
  <c r="H29" i="8" s="1"/>
  <c r="I29" i="8" s="1"/>
  <c r="G67" i="7"/>
  <c r="H67" i="7" s="1"/>
  <c r="I67" i="7" s="1"/>
  <c r="G68" i="7"/>
  <c r="H68" i="7" s="1"/>
  <c r="I68" i="7" s="1"/>
  <c r="G32" i="7"/>
  <c r="H32" i="7" s="1"/>
  <c r="I32" i="7" s="1"/>
  <c r="G33" i="7"/>
  <c r="G34" i="7"/>
  <c r="H34" i="7" s="1"/>
  <c r="I34" i="7" s="1"/>
  <c r="G35" i="7"/>
  <c r="H35" i="7" s="1"/>
  <c r="G36" i="7"/>
  <c r="H36" i="7" s="1"/>
  <c r="G37" i="7"/>
  <c r="H37" i="7" s="1"/>
  <c r="G38" i="7"/>
  <c r="H38" i="7" s="1"/>
  <c r="G39" i="7"/>
  <c r="H39" i="7" s="1"/>
  <c r="G40" i="7"/>
  <c r="H40" i="7" s="1"/>
  <c r="I40" i="7" s="1"/>
  <c r="G41" i="7"/>
  <c r="H41" i="7" s="1"/>
  <c r="G42" i="7"/>
  <c r="H42" i="7" s="1"/>
  <c r="G43" i="7"/>
  <c r="H43" i="7" s="1"/>
  <c r="G44" i="7"/>
  <c r="G45" i="7"/>
  <c r="H45" i="7" s="1"/>
  <c r="I45" i="7" s="1"/>
  <c r="G48" i="7"/>
  <c r="H48" i="7" s="1"/>
  <c r="I48" i="7" s="1"/>
  <c r="G49" i="7"/>
  <c r="H49" i="7" s="1"/>
  <c r="G50" i="7"/>
  <c r="H50" i="7" s="1"/>
  <c r="G51" i="7"/>
  <c r="H51" i="7" s="1"/>
  <c r="G52" i="7"/>
  <c r="H52" i="7" s="1"/>
  <c r="I52" i="7" s="1"/>
  <c r="G53" i="7"/>
  <c r="G54" i="7"/>
  <c r="H54" i="7" s="1"/>
  <c r="I54" i="7" s="1"/>
  <c r="G55" i="7"/>
  <c r="H55" i="7" s="1"/>
  <c r="G56" i="7"/>
  <c r="H56" i="7" s="1"/>
  <c r="G57" i="7"/>
  <c r="H57" i="7" s="1"/>
  <c r="G58" i="7"/>
  <c r="G59" i="7"/>
  <c r="H59" i="7" s="1"/>
  <c r="G60" i="7"/>
  <c r="H60" i="7" s="1"/>
  <c r="I60" i="7" s="1"/>
  <c r="G61" i="7"/>
  <c r="H61" i="7" s="1"/>
  <c r="G63" i="7"/>
  <c r="H63" i="7" s="1"/>
  <c r="G10" i="7"/>
  <c r="H10" i="7" s="1"/>
  <c r="I10" i="7" s="1"/>
  <c r="G11" i="7"/>
  <c r="G12" i="7"/>
  <c r="G13" i="7"/>
  <c r="G14" i="7"/>
  <c r="H14" i="7" s="1"/>
  <c r="G15" i="7"/>
  <c r="H15" i="7" s="1"/>
  <c r="I15" i="7" s="1"/>
  <c r="G16" i="7"/>
  <c r="H16" i="7" s="1"/>
  <c r="I16" i="7" s="1"/>
  <c r="G17" i="7"/>
  <c r="G18" i="7"/>
  <c r="G19" i="7"/>
  <c r="G20" i="7"/>
  <c r="H20" i="7" s="1"/>
  <c r="G21" i="7"/>
  <c r="H21" i="7" s="1"/>
  <c r="I21" i="7" s="1"/>
  <c r="G22" i="7"/>
  <c r="H22" i="7" s="1"/>
  <c r="I22" i="7" s="1"/>
  <c r="G23" i="7"/>
  <c r="G24" i="7"/>
  <c r="G25" i="7"/>
  <c r="H25" i="7" s="1"/>
  <c r="G26" i="7"/>
  <c r="H26" i="7" s="1"/>
  <c r="G27" i="7"/>
  <c r="H27" i="7" s="1"/>
  <c r="I27" i="7" s="1"/>
  <c r="G28" i="7"/>
  <c r="H28" i="7" s="1"/>
  <c r="I28" i="7" s="1"/>
  <c r="I95" i="11" l="1"/>
  <c r="I64" i="10"/>
  <c r="H22" i="10"/>
  <c r="I22" i="10" s="1"/>
  <c r="H16" i="10"/>
  <c r="I16" i="10" s="1"/>
  <c r="H10" i="9"/>
  <c r="I10" i="9" s="1"/>
  <c r="I59" i="7"/>
  <c r="H33" i="7"/>
  <c r="I33" i="7" s="1"/>
  <c r="H58" i="7"/>
  <c r="I58" i="7" s="1"/>
  <c r="H44" i="7"/>
  <c r="I44" i="7" s="1"/>
  <c r="H23" i="8"/>
  <c r="I23" i="8" s="1"/>
  <c r="I17" i="9"/>
  <c r="H13" i="10"/>
  <c r="I13" i="10" s="1"/>
  <c r="I23" i="10"/>
  <c r="I69" i="10"/>
  <c r="I79" i="10"/>
  <c r="I39" i="7"/>
  <c r="H19" i="10"/>
  <c r="I19" i="10" s="1"/>
  <c r="H12" i="10"/>
  <c r="I12" i="10" s="1"/>
  <c r="I72" i="10"/>
  <c r="I66" i="10"/>
  <c r="I78" i="10"/>
  <c r="I24" i="8"/>
  <c r="H53" i="7"/>
  <c r="I53" i="7" s="1"/>
  <c r="I38" i="7"/>
  <c r="I27" i="8"/>
  <c r="I21" i="8"/>
  <c r="I15" i="8"/>
  <c r="H18" i="8"/>
  <c r="I18" i="8" s="1"/>
  <c r="H12" i="9"/>
  <c r="I12" i="9" s="1"/>
  <c r="I26" i="10"/>
  <c r="I20" i="10"/>
  <c r="I14" i="10"/>
  <c r="H18" i="10"/>
  <c r="I18" i="10" s="1"/>
  <c r="H11" i="10"/>
  <c r="I11" i="10" s="1"/>
  <c r="H52" i="10"/>
  <c r="I52" i="10" s="1"/>
  <c r="I71" i="10"/>
  <c r="I65" i="10"/>
  <c r="H12" i="8"/>
  <c r="I12" i="8" s="1"/>
  <c r="I25" i="9"/>
  <c r="H19" i="9"/>
  <c r="I19" i="9" s="1"/>
  <c r="H17" i="8"/>
  <c r="I17" i="8" s="1"/>
  <c r="H33" i="8"/>
  <c r="I33" i="8" s="1"/>
  <c r="H10" i="10"/>
  <c r="I10" i="10" s="1"/>
  <c r="I54" i="10"/>
  <c r="I53" i="10"/>
  <c r="H34" i="10"/>
  <c r="I34" i="10" s="1"/>
  <c r="H45" i="10"/>
  <c r="I45" i="10" s="1"/>
  <c r="H33" i="10"/>
  <c r="I33" i="10" s="1"/>
  <c r="I46" i="10"/>
  <c r="I40" i="10"/>
  <c r="I68" i="10"/>
  <c r="H44" i="10"/>
  <c r="I44" i="10" s="1"/>
  <c r="H38" i="10"/>
  <c r="I38" i="10" s="1"/>
  <c r="I39" i="10"/>
  <c r="I21" i="10"/>
  <c r="I15" i="10"/>
  <c r="H43" i="10"/>
  <c r="I43" i="10" s="1"/>
  <c r="H37" i="10"/>
  <c r="I37" i="10" s="1"/>
  <c r="H31" i="10"/>
  <c r="I31" i="10" s="1"/>
  <c r="I32" i="10"/>
  <c r="H55" i="10"/>
  <c r="I55" i="10" s="1"/>
  <c r="I60" i="10"/>
  <c r="H73" i="10"/>
  <c r="I73" i="10" s="1"/>
  <c r="H67" i="10"/>
  <c r="I67" i="10" s="1"/>
  <c r="I81" i="10"/>
  <c r="I21" i="9"/>
  <c r="I14" i="9"/>
  <c r="I16" i="9"/>
  <c r="H22" i="9"/>
  <c r="I22" i="9" s="1"/>
  <c r="I26" i="9"/>
  <c r="I20" i="9"/>
  <c r="I13" i="9"/>
  <c r="I35" i="8"/>
  <c r="I28" i="8"/>
  <c r="I22" i="8"/>
  <c r="I16" i="8"/>
  <c r="I10" i="8"/>
  <c r="I34" i="8"/>
  <c r="I25" i="8"/>
  <c r="I19" i="8"/>
  <c r="I13" i="8"/>
  <c r="H19" i="7"/>
  <c r="I19" i="7" s="1"/>
  <c r="H13" i="7"/>
  <c r="I13" i="7" s="1"/>
  <c r="I26" i="7"/>
  <c r="I20" i="7"/>
  <c r="I14" i="7"/>
  <c r="H24" i="7"/>
  <c r="I24" i="7" s="1"/>
  <c r="H18" i="7"/>
  <c r="I18" i="7" s="1"/>
  <c r="H12" i="7"/>
  <c r="I12" i="7" s="1"/>
  <c r="I25" i="7"/>
  <c r="H23" i="7"/>
  <c r="I23" i="7" s="1"/>
  <c r="H17" i="7"/>
  <c r="I17" i="7" s="1"/>
  <c r="H11" i="7"/>
  <c r="I11" i="7" s="1"/>
  <c r="I57" i="7"/>
  <c r="I51" i="7"/>
  <c r="I43" i="7"/>
  <c r="I37" i="7"/>
  <c r="I63" i="7"/>
  <c r="I56" i="7"/>
  <c r="I50" i="7"/>
  <c r="I42" i="7"/>
  <c r="I36" i="7"/>
  <c r="I61" i="7"/>
  <c r="I55" i="7"/>
  <c r="I49" i="7"/>
  <c r="I41" i="7"/>
  <c r="I35" i="7"/>
  <c r="G75" i="6"/>
  <c r="G76" i="6"/>
  <c r="G77" i="6"/>
  <c r="G78" i="6"/>
  <c r="G79" i="6"/>
  <c r="G80" i="6"/>
  <c r="G81" i="6"/>
  <c r="G82" i="6"/>
  <c r="G83" i="6"/>
  <c r="G84" i="6"/>
  <c r="G85" i="6"/>
  <c r="G86" i="6"/>
  <c r="H86" i="6" s="1"/>
  <c r="I86" i="6" s="1"/>
  <c r="G10" i="6"/>
  <c r="G11" i="6"/>
  <c r="G12" i="6"/>
  <c r="G13" i="6"/>
  <c r="H13" i="6" s="1"/>
  <c r="G14" i="6"/>
  <c r="H14" i="6" s="1"/>
  <c r="G16" i="6"/>
  <c r="H16" i="6" s="1"/>
  <c r="I16" i="6" s="1"/>
  <c r="G17" i="6"/>
  <c r="G18" i="6"/>
  <c r="G19" i="6"/>
  <c r="G20" i="6"/>
  <c r="G21" i="6"/>
  <c r="H21" i="6" s="1"/>
  <c r="G22" i="6"/>
  <c r="H22" i="6" s="1"/>
  <c r="I22" i="6" s="1"/>
  <c r="G23" i="6"/>
  <c r="G24" i="6"/>
  <c r="G25" i="6"/>
  <c r="G26" i="6"/>
  <c r="G27" i="6"/>
  <c r="H27" i="6" s="1"/>
  <c r="G28" i="6"/>
  <c r="H28" i="6" s="1"/>
  <c r="I28" i="6" s="1"/>
  <c r="G29" i="6"/>
  <c r="G30" i="6"/>
  <c r="G31" i="6"/>
  <c r="G32" i="6"/>
  <c r="H32" i="6" s="1"/>
  <c r="G33" i="6"/>
  <c r="H33" i="6" s="1"/>
  <c r="G34" i="6"/>
  <c r="H34" i="6" s="1"/>
  <c r="I34" i="6" s="1"/>
  <c r="G35" i="6"/>
  <c r="G36" i="6"/>
  <c r="G37" i="6"/>
  <c r="G38" i="6"/>
  <c r="G39" i="6"/>
  <c r="H39" i="6" s="1"/>
  <c r="G40" i="6"/>
  <c r="H40" i="6" s="1"/>
  <c r="I40" i="6" s="1"/>
  <c r="G41" i="6"/>
  <c r="G42" i="6"/>
  <c r="G43" i="6"/>
  <c r="G44" i="6"/>
  <c r="G45" i="6"/>
  <c r="H45" i="6" s="1"/>
  <c r="G46" i="6"/>
  <c r="H46" i="6" s="1"/>
  <c r="I46" i="6" s="1"/>
  <c r="G47" i="6"/>
  <c r="G48" i="6"/>
  <c r="G49" i="6"/>
  <c r="G50" i="6"/>
  <c r="H50" i="6" s="1"/>
  <c r="G51" i="6"/>
  <c r="H51" i="6" s="1"/>
  <c r="I51" i="6" s="1"/>
  <c r="G52" i="6"/>
  <c r="G53" i="6"/>
  <c r="G54" i="6"/>
  <c r="G55" i="6"/>
  <c r="G56" i="6"/>
  <c r="H56" i="6" s="1"/>
  <c r="G57" i="6"/>
  <c r="H57" i="6" s="1"/>
  <c r="I57" i="6" s="1"/>
  <c r="G58" i="6"/>
  <c r="G59" i="6"/>
  <c r="G60" i="6"/>
  <c r="G61" i="6"/>
  <c r="H61" i="6" s="1"/>
  <c r="G62" i="6"/>
  <c r="H62" i="6" s="1"/>
  <c r="G63" i="6"/>
  <c r="H63" i="6" s="1"/>
  <c r="I63" i="6" s="1"/>
  <c r="G64" i="6"/>
  <c r="G65" i="6"/>
  <c r="G66" i="6"/>
  <c r="G67" i="6"/>
  <c r="G68" i="6"/>
  <c r="H68" i="6" s="1"/>
  <c r="G69" i="6"/>
  <c r="H69" i="6" s="1"/>
  <c r="I69" i="6" s="1"/>
  <c r="G70" i="6"/>
  <c r="G71" i="6"/>
  <c r="G23" i="4"/>
  <c r="G24" i="4"/>
  <c r="G25" i="4"/>
  <c r="G10" i="4"/>
  <c r="H10" i="4" s="1"/>
  <c r="I10" i="4" s="1"/>
  <c r="G11" i="4"/>
  <c r="G12" i="4"/>
  <c r="H12" i="4" s="1"/>
  <c r="I12" i="4" s="1"/>
  <c r="G13" i="4"/>
  <c r="G14" i="4"/>
  <c r="G15" i="4"/>
  <c r="H15" i="4" s="1"/>
  <c r="I15" i="4" s="1"/>
  <c r="G16" i="4"/>
  <c r="H16" i="4" s="1"/>
  <c r="I16" i="4" s="1"/>
  <c r="G17" i="4"/>
  <c r="H17" i="4" s="1"/>
  <c r="G18" i="4"/>
  <c r="H18" i="4" s="1"/>
  <c r="I18" i="4" s="1"/>
  <c r="G19" i="4"/>
  <c r="G64" i="3"/>
  <c r="G65" i="3"/>
  <c r="G66" i="3"/>
  <c r="G67" i="3"/>
  <c r="G68" i="3"/>
  <c r="G70" i="3"/>
  <c r="J61" i="3"/>
  <c r="G59" i="3"/>
  <c r="H59" i="3" s="1"/>
  <c r="I59" i="3" s="1"/>
  <c r="G60" i="3"/>
  <c r="H60" i="3" s="1"/>
  <c r="I60" i="3" s="1"/>
  <c r="G43" i="3"/>
  <c r="H43" i="3" s="1"/>
  <c r="I43" i="3" s="1"/>
  <c r="G44" i="3"/>
  <c r="G45" i="3"/>
  <c r="G46" i="3"/>
  <c r="H46" i="3" s="1"/>
  <c r="G47" i="3"/>
  <c r="G48" i="3"/>
  <c r="H48" i="3" s="1"/>
  <c r="I48" i="3" s="1"/>
  <c r="G49" i="3"/>
  <c r="H49" i="3" s="1"/>
  <c r="I49" i="3" s="1"/>
  <c r="G50" i="3"/>
  <c r="G51" i="3"/>
  <c r="H51" i="3" s="1"/>
  <c r="G52" i="3"/>
  <c r="H52" i="3" s="1"/>
  <c r="G53" i="3"/>
  <c r="G54" i="3"/>
  <c r="H54" i="3" s="1"/>
  <c r="I54" i="3" s="1"/>
  <c r="G55" i="3"/>
  <c r="H55" i="3" s="1"/>
  <c r="I55" i="3" s="1"/>
  <c r="G32" i="3"/>
  <c r="H32" i="3" s="1"/>
  <c r="I32" i="3" s="1"/>
  <c r="G33" i="3"/>
  <c r="H33" i="3" s="1"/>
  <c r="I33" i="3" s="1"/>
  <c r="G34" i="3"/>
  <c r="H34" i="3" s="1"/>
  <c r="I34" i="3" s="1"/>
  <c r="G35" i="3"/>
  <c r="H35" i="3" s="1"/>
  <c r="I35" i="3" s="1"/>
  <c r="G36" i="3"/>
  <c r="G37" i="3"/>
  <c r="G38" i="3"/>
  <c r="H38" i="3" s="1"/>
  <c r="I38" i="3" s="1"/>
  <c r="G39" i="3"/>
  <c r="H39" i="3" s="1"/>
  <c r="I39" i="3" s="1"/>
  <c r="G10" i="3"/>
  <c r="H10" i="3" s="1"/>
  <c r="I10" i="3" s="1"/>
  <c r="G11" i="3"/>
  <c r="H11" i="3" s="1"/>
  <c r="I11" i="3" s="1"/>
  <c r="G12" i="3"/>
  <c r="H12" i="3" s="1"/>
  <c r="I12" i="3" s="1"/>
  <c r="G13" i="3"/>
  <c r="H13" i="3" s="1"/>
  <c r="I13" i="3" s="1"/>
  <c r="G14" i="3"/>
  <c r="H14" i="3" s="1"/>
  <c r="I14" i="3" s="1"/>
  <c r="G15" i="3"/>
  <c r="H15" i="3" s="1"/>
  <c r="I15" i="3" s="1"/>
  <c r="G16" i="3"/>
  <c r="H16" i="3" s="1"/>
  <c r="I16" i="3" s="1"/>
  <c r="G17" i="3"/>
  <c r="H17" i="3" s="1"/>
  <c r="I17" i="3" s="1"/>
  <c r="G18" i="3"/>
  <c r="H18" i="3" s="1"/>
  <c r="I18" i="3" s="1"/>
  <c r="G19" i="3"/>
  <c r="H19" i="3" s="1"/>
  <c r="I19" i="3" s="1"/>
  <c r="G20" i="3"/>
  <c r="H20" i="3" s="1"/>
  <c r="I20" i="3" s="1"/>
  <c r="G21" i="3"/>
  <c r="H21" i="3" s="1"/>
  <c r="I21" i="3" s="1"/>
  <c r="G22" i="3"/>
  <c r="H22" i="3" s="1"/>
  <c r="I22" i="3" s="1"/>
  <c r="G23" i="3"/>
  <c r="H23" i="3" s="1"/>
  <c r="I23" i="3" s="1"/>
  <c r="G24" i="3"/>
  <c r="H24" i="3" s="1"/>
  <c r="I24" i="3" s="1"/>
  <c r="G25" i="3"/>
  <c r="H25" i="3" s="1"/>
  <c r="I25" i="3" s="1"/>
  <c r="G26" i="3"/>
  <c r="H26" i="3" s="1"/>
  <c r="I26" i="3" s="1"/>
  <c r="G27" i="3"/>
  <c r="H27" i="3" s="1"/>
  <c r="I27" i="3" s="1"/>
  <c r="G28" i="3"/>
  <c r="H28" i="3" s="1"/>
  <c r="I28" i="3" s="1"/>
  <c r="G72" i="2"/>
  <c r="H72" i="2" s="1"/>
  <c r="I72" i="2" s="1"/>
  <c r="G73" i="2"/>
  <c r="G74" i="2"/>
  <c r="G75" i="2"/>
  <c r="G76" i="2"/>
  <c r="H76" i="2" s="1"/>
  <c r="G77" i="2"/>
  <c r="H77" i="2" s="1"/>
  <c r="I77" i="2" s="1"/>
  <c r="G78" i="2"/>
  <c r="H78" i="2" s="1"/>
  <c r="I78" i="2" s="1"/>
  <c r="G63" i="2"/>
  <c r="G64" i="2"/>
  <c r="G65" i="2"/>
  <c r="G66" i="2"/>
  <c r="H66" i="2" s="1"/>
  <c r="G67" i="2"/>
  <c r="G68" i="2"/>
  <c r="H43" i="2"/>
  <c r="I43" i="2" s="1"/>
  <c r="G40" i="2"/>
  <c r="H40" i="2" s="1"/>
  <c r="G41" i="2"/>
  <c r="H41" i="2" s="1"/>
  <c r="G42" i="2"/>
  <c r="H42" i="2" s="1"/>
  <c r="G43" i="2"/>
  <c r="G44" i="2"/>
  <c r="H44" i="2" s="1"/>
  <c r="I44" i="2" s="1"/>
  <c r="G45" i="2"/>
  <c r="H45" i="2" s="1"/>
  <c r="G46" i="2"/>
  <c r="H46" i="2" s="1"/>
  <c r="G47" i="2"/>
  <c r="G48" i="2"/>
  <c r="H48" i="2" s="1"/>
  <c r="G49" i="2"/>
  <c r="H49" i="2" s="1"/>
  <c r="I49" i="2" s="1"/>
  <c r="G50" i="2"/>
  <c r="H50" i="2" s="1"/>
  <c r="G51" i="2"/>
  <c r="H51" i="2" s="1"/>
  <c r="G52" i="2"/>
  <c r="H52" i="2" s="1"/>
  <c r="G53" i="2"/>
  <c r="G54" i="2"/>
  <c r="G55" i="2"/>
  <c r="G56" i="2"/>
  <c r="G57" i="2"/>
  <c r="H57" i="2" s="1"/>
  <c r="G58" i="2"/>
  <c r="H58" i="2" s="1"/>
  <c r="G59" i="2"/>
  <c r="H59" i="2" s="1"/>
  <c r="G39" i="2"/>
  <c r="G22" i="2"/>
  <c r="H22" i="2" s="1"/>
  <c r="G23" i="2"/>
  <c r="H23" i="2" s="1"/>
  <c r="G24" i="2"/>
  <c r="H24" i="2" s="1"/>
  <c r="G25" i="2"/>
  <c r="G26" i="2"/>
  <c r="G27" i="2"/>
  <c r="G28" i="2"/>
  <c r="H28" i="2" s="1"/>
  <c r="G29" i="2"/>
  <c r="H29" i="2" s="1"/>
  <c r="I29" i="2" s="1"/>
  <c r="G30" i="2"/>
  <c r="H30" i="2" s="1"/>
  <c r="G31" i="2"/>
  <c r="H31" i="2" s="1"/>
  <c r="G32" i="2"/>
  <c r="G33" i="2"/>
  <c r="G34" i="2"/>
  <c r="H34" i="2" s="1"/>
  <c r="G35" i="2"/>
  <c r="H35" i="2" s="1"/>
  <c r="G36" i="2"/>
  <c r="G17" i="2"/>
  <c r="H17" i="2" s="1"/>
  <c r="I17" i="2" s="1"/>
  <c r="G18" i="2"/>
  <c r="H18" i="2" s="1"/>
  <c r="I18" i="2" s="1"/>
  <c r="G10" i="2"/>
  <c r="H10" i="2" s="1"/>
  <c r="I10" i="2" s="1"/>
  <c r="G11" i="2"/>
  <c r="H11" i="2" s="1"/>
  <c r="I11" i="2" s="1"/>
  <c r="G12" i="2"/>
  <c r="H12" i="2" s="1"/>
  <c r="I12" i="2" s="1"/>
  <c r="H80" i="6" l="1"/>
  <c r="I80" i="6" s="1"/>
  <c r="I17" i="4"/>
  <c r="H11" i="4"/>
  <c r="I11" i="4" s="1"/>
  <c r="H23" i="4"/>
  <c r="I23" i="4" s="1"/>
  <c r="H55" i="6"/>
  <c r="I55" i="6" s="1"/>
  <c r="H44" i="6"/>
  <c r="I44" i="6" s="1"/>
  <c r="H26" i="6"/>
  <c r="I26" i="6" s="1"/>
  <c r="H66" i="6"/>
  <c r="I66" i="6" s="1"/>
  <c r="H60" i="6"/>
  <c r="I60" i="6" s="1"/>
  <c r="H54" i="6"/>
  <c r="I54" i="6" s="1"/>
  <c r="H48" i="6"/>
  <c r="I48" i="6" s="1"/>
  <c r="H43" i="6"/>
  <c r="I43" i="6" s="1"/>
  <c r="H37" i="6"/>
  <c r="I37" i="6" s="1"/>
  <c r="H31" i="6"/>
  <c r="I31" i="6" s="1"/>
  <c r="H25" i="6"/>
  <c r="I25" i="6" s="1"/>
  <c r="H19" i="6"/>
  <c r="I19" i="6" s="1"/>
  <c r="H12" i="6"/>
  <c r="I12" i="6" s="1"/>
  <c r="I68" i="6"/>
  <c r="I62" i="6"/>
  <c r="I56" i="6"/>
  <c r="I50" i="6"/>
  <c r="I45" i="6"/>
  <c r="I39" i="6"/>
  <c r="I33" i="6"/>
  <c r="I27" i="6"/>
  <c r="I21" i="6"/>
  <c r="I14" i="6"/>
  <c r="H85" i="6"/>
  <c r="I85" i="6" s="1"/>
  <c r="H79" i="6"/>
  <c r="I79" i="6" s="1"/>
  <c r="H67" i="6"/>
  <c r="I67" i="6" s="1"/>
  <c r="H49" i="6"/>
  <c r="I49" i="6" s="1"/>
  <c r="H38" i="6"/>
  <c r="I38" i="6" s="1"/>
  <c r="H20" i="6"/>
  <c r="I20" i="6" s="1"/>
  <c r="H71" i="6"/>
  <c r="I71" i="6" s="1"/>
  <c r="H65" i="6"/>
  <c r="I65" i="6" s="1"/>
  <c r="H59" i="6"/>
  <c r="I59" i="6" s="1"/>
  <c r="H53" i="6"/>
  <c r="I53" i="6" s="1"/>
  <c r="H42" i="6"/>
  <c r="I42" i="6" s="1"/>
  <c r="H36" i="6"/>
  <c r="I36" i="6" s="1"/>
  <c r="H30" i="6"/>
  <c r="I30" i="6" s="1"/>
  <c r="H24" i="6"/>
  <c r="I24" i="6" s="1"/>
  <c r="H18" i="6"/>
  <c r="I18" i="6" s="1"/>
  <c r="H11" i="6"/>
  <c r="I11" i="6" s="1"/>
  <c r="I61" i="6"/>
  <c r="I32" i="6"/>
  <c r="I13" i="6"/>
  <c r="H84" i="6"/>
  <c r="I84" i="6" s="1"/>
  <c r="H78" i="6"/>
  <c r="I78" i="6" s="1"/>
  <c r="H70" i="6"/>
  <c r="I70" i="6" s="1"/>
  <c r="H64" i="6"/>
  <c r="I64" i="6" s="1"/>
  <c r="H58" i="6"/>
  <c r="I58" i="6" s="1"/>
  <c r="H52" i="6"/>
  <c r="I52" i="6" s="1"/>
  <c r="H47" i="6"/>
  <c r="I47" i="6" s="1"/>
  <c r="H41" i="6"/>
  <c r="I41" i="6" s="1"/>
  <c r="H35" i="6"/>
  <c r="I35" i="6" s="1"/>
  <c r="H29" i="6"/>
  <c r="I29" i="6" s="1"/>
  <c r="H23" i="6"/>
  <c r="I23" i="6" s="1"/>
  <c r="H17" i="6"/>
  <c r="I17" i="6" s="1"/>
  <c r="H10" i="6"/>
  <c r="I10" i="6" s="1"/>
  <c r="H83" i="6"/>
  <c r="I83" i="6" s="1"/>
  <c r="H77" i="6"/>
  <c r="I77" i="6" s="1"/>
  <c r="H82" i="6"/>
  <c r="I82" i="6" s="1"/>
  <c r="H76" i="6"/>
  <c r="I76" i="6" s="1"/>
  <c r="H81" i="6"/>
  <c r="I81" i="6" s="1"/>
  <c r="H75" i="6"/>
  <c r="I75" i="6" s="1"/>
  <c r="H14" i="4"/>
  <c r="I14" i="4" s="1"/>
  <c r="H25" i="4"/>
  <c r="I25" i="4" s="1"/>
  <c r="H19" i="4"/>
  <c r="I19" i="4" s="1"/>
  <c r="H13" i="4"/>
  <c r="I13" i="4" s="1"/>
  <c r="H24" i="4"/>
  <c r="I24" i="4" s="1"/>
  <c r="H53" i="3"/>
  <c r="I53" i="3" s="1"/>
  <c r="H47" i="3"/>
  <c r="I47" i="3" s="1"/>
  <c r="H37" i="3"/>
  <c r="I37" i="3" s="1"/>
  <c r="H36" i="3"/>
  <c r="I36" i="3" s="1"/>
  <c r="H45" i="3"/>
  <c r="I45" i="3" s="1"/>
  <c r="I46" i="3"/>
  <c r="H50" i="3"/>
  <c r="I50" i="3" s="1"/>
  <c r="H44" i="3"/>
  <c r="I44" i="3" s="1"/>
  <c r="I51" i="3"/>
  <c r="I52" i="3"/>
  <c r="H64" i="3"/>
  <c r="I64" i="3" s="1"/>
  <c r="H70" i="3"/>
  <c r="I70" i="3" s="1"/>
  <c r="H68" i="3"/>
  <c r="I68" i="3" s="1"/>
  <c r="H67" i="3"/>
  <c r="I67" i="3" s="1"/>
  <c r="H66" i="3"/>
  <c r="I66" i="3" s="1"/>
  <c r="H65" i="3"/>
  <c r="I65" i="3" s="1"/>
  <c r="I32" i="2"/>
  <c r="I26" i="2"/>
  <c r="H32" i="2"/>
  <c r="I50" i="2"/>
  <c r="H27" i="2"/>
  <c r="I27" i="2" s="1"/>
  <c r="H64" i="2"/>
  <c r="I64" i="2" s="1"/>
  <c r="H26" i="2"/>
  <c r="H33" i="2"/>
  <c r="I33" i="2" s="1"/>
  <c r="I31" i="2"/>
  <c r="H25" i="2"/>
  <c r="I25" i="2" s="1"/>
  <c r="I30" i="2"/>
  <c r="I24" i="2"/>
  <c r="I54" i="2"/>
  <c r="I35" i="2"/>
  <c r="I23" i="2"/>
  <c r="I34" i="2"/>
  <c r="I28" i="2"/>
  <c r="I22" i="2"/>
  <c r="H75" i="2"/>
  <c r="I75" i="2" s="1"/>
  <c r="I76" i="2"/>
  <c r="H36" i="2"/>
  <c r="I36" i="2" s="1"/>
  <c r="H63" i="2"/>
  <c r="I63" i="2" s="1"/>
  <c r="H74" i="2"/>
  <c r="I74" i="2" s="1"/>
  <c r="H56" i="2"/>
  <c r="I56" i="2" s="1"/>
  <c r="H68" i="2"/>
  <c r="I68" i="2" s="1"/>
  <c r="H73" i="2"/>
  <c r="I73" i="2" s="1"/>
  <c r="H55" i="2"/>
  <c r="I55" i="2" s="1"/>
  <c r="H47" i="2"/>
  <c r="I47" i="2" s="1"/>
  <c r="H67" i="2"/>
  <c r="I67" i="2" s="1"/>
  <c r="I66" i="2"/>
  <c r="I42" i="2"/>
  <c r="I48" i="2"/>
  <c r="H54" i="2"/>
  <c r="I59" i="2"/>
  <c r="I41" i="2"/>
  <c r="H53" i="2"/>
  <c r="I53" i="2" s="1"/>
  <c r="H65" i="2"/>
  <c r="I65" i="2" s="1"/>
  <c r="I58" i="2"/>
  <c r="I52" i="2"/>
  <c r="I46" i="2"/>
  <c r="I40" i="2"/>
  <c r="I57" i="2"/>
  <c r="I51" i="2"/>
  <c r="I45" i="2"/>
  <c r="G21" i="2" l="1"/>
  <c r="H21" i="2" l="1"/>
  <c r="G37" i="2"/>
  <c r="I21" i="2" l="1"/>
  <c r="I37" i="2" s="1"/>
  <c r="H37" i="2"/>
  <c r="G100" i="11" l="1"/>
  <c r="H100" i="11" l="1"/>
  <c r="I100" i="11" l="1"/>
  <c r="G9" i="2" l="1"/>
  <c r="G14" i="2" s="1"/>
  <c r="G9" i="8" l="1"/>
  <c r="G32" i="8"/>
  <c r="H32" i="8" l="1"/>
  <c r="H36" i="8" s="1"/>
  <c r="G36" i="8"/>
  <c r="H9" i="8"/>
  <c r="H30" i="8" s="1"/>
  <c r="G30" i="8"/>
  <c r="I9" i="8" l="1"/>
  <c r="I30" i="8" s="1"/>
  <c r="I32" i="8"/>
  <c r="I36" i="8" s="1"/>
  <c r="J111" i="13" l="1"/>
  <c r="G132" i="13" l="1"/>
  <c r="G113" i="13"/>
  <c r="G45" i="13"/>
  <c r="G19" i="13"/>
  <c r="G9" i="13"/>
  <c r="G61" i="11"/>
  <c r="G47" i="11"/>
  <c r="G29" i="11"/>
  <c r="G22" i="11"/>
  <c r="G9" i="11"/>
  <c r="G76" i="10"/>
  <c r="G63" i="10"/>
  <c r="G58" i="10"/>
  <c r="G51" i="10"/>
  <c r="G29" i="10"/>
  <c r="G9" i="10"/>
  <c r="G9" i="9"/>
  <c r="G66" i="7"/>
  <c r="G31" i="7"/>
  <c r="G9" i="7"/>
  <c r="G74" i="6"/>
  <c r="G9" i="6"/>
  <c r="G15" i="5"/>
  <c r="G9" i="5"/>
  <c r="G22" i="4"/>
  <c r="G9" i="4"/>
  <c r="G63" i="3"/>
  <c r="G58" i="3"/>
  <c r="G42" i="3"/>
  <c r="G31" i="3"/>
  <c r="G9" i="3"/>
  <c r="G71" i="2"/>
  <c r="G62" i="2"/>
  <c r="G16" i="2"/>
  <c r="G111" i="13" l="1"/>
  <c r="J177" i="13" l="1"/>
  <c r="J130" i="13"/>
  <c r="J61" i="10"/>
  <c r="J27" i="9"/>
  <c r="H74" i="6"/>
  <c r="I74" i="6" s="1"/>
  <c r="H9" i="6"/>
  <c r="I9" i="6" l="1"/>
  <c r="J16" i="5"/>
  <c r="J29" i="3"/>
  <c r="H113" i="13" l="1"/>
  <c r="I113" i="13" s="1"/>
  <c r="G130" i="13"/>
  <c r="I130" i="13" l="1"/>
  <c r="H130" i="13"/>
  <c r="H29" i="11" l="1"/>
  <c r="I29" i="11" s="1"/>
  <c r="H51" i="10" l="1"/>
  <c r="I51" i="10" s="1"/>
  <c r="J64" i="7" l="1"/>
  <c r="H9" i="4" l="1"/>
  <c r="I9" i="4" s="1"/>
  <c r="H31" i="3" l="1"/>
  <c r="I31" i="3" s="1"/>
  <c r="G61" i="3" l="1"/>
  <c r="H58" i="3"/>
  <c r="H61" i="3" s="1"/>
  <c r="H63" i="3"/>
  <c r="I63" i="3" s="1"/>
  <c r="G40" i="3"/>
  <c r="I40" i="3" l="1"/>
  <c r="I58" i="3"/>
  <c r="I61" i="3" s="1"/>
  <c r="H40" i="3"/>
  <c r="H39" i="2" l="1"/>
  <c r="G60" i="2"/>
  <c r="H62" i="2"/>
  <c r="G69" i="2"/>
  <c r="G79" i="2"/>
  <c r="H71" i="2"/>
  <c r="H9" i="2"/>
  <c r="J43" i="13"/>
  <c r="J17" i="13"/>
  <c r="J72" i="11"/>
  <c r="J59" i="11"/>
  <c r="J45" i="11"/>
  <c r="J27" i="11"/>
  <c r="J20" i="11"/>
  <c r="I9" i="2" l="1"/>
  <c r="I14" i="2" s="1"/>
  <c r="H14" i="2"/>
  <c r="I71" i="2"/>
  <c r="I79" i="2" s="1"/>
  <c r="H79" i="2"/>
  <c r="I62" i="2"/>
  <c r="I69" i="2" s="1"/>
  <c r="H69" i="2"/>
  <c r="I39" i="2"/>
  <c r="I60" i="2" s="1"/>
  <c r="H60" i="2"/>
  <c r="J56" i="10"/>
  <c r="J49" i="10"/>
  <c r="J27" i="10"/>
  <c r="I87" i="6"/>
  <c r="H87" i="6"/>
  <c r="J72" i="6"/>
  <c r="I72" i="6"/>
  <c r="H72" i="6"/>
  <c r="J10" i="5"/>
  <c r="J26" i="4"/>
  <c r="J20" i="4"/>
  <c r="H9" i="3" l="1"/>
  <c r="G29" i="3"/>
  <c r="G19" i="2"/>
  <c r="H16" i="2"/>
  <c r="I16" i="2" s="1"/>
  <c r="I9" i="3" l="1"/>
  <c r="I29" i="3" s="1"/>
  <c r="H29" i="3"/>
  <c r="I19" i="2"/>
  <c r="H19" i="2"/>
  <c r="G17" i="13"/>
  <c r="G177" i="13" l="1"/>
  <c r="H47" i="11"/>
  <c r="H132" i="13"/>
  <c r="H45" i="13"/>
  <c r="H111" i="13" s="1"/>
  <c r="H22" i="11"/>
  <c r="H61" i="11"/>
  <c r="H19" i="13"/>
  <c r="H43" i="13" s="1"/>
  <c r="H9" i="13"/>
  <c r="H17" i="13" s="1"/>
  <c r="H9" i="11"/>
  <c r="G43" i="13"/>
  <c r="G61" i="10"/>
  <c r="H177" i="13" l="1"/>
  <c r="I132" i="13"/>
  <c r="I19" i="13"/>
  <c r="I43" i="13" s="1"/>
  <c r="I9" i="13"/>
  <c r="I17" i="13" s="1"/>
  <c r="I47" i="11"/>
  <c r="I61" i="11"/>
  <c r="I22" i="11"/>
  <c r="H63" i="10"/>
  <c r="H74" i="10" s="1"/>
  <c r="H29" i="10"/>
  <c r="H49" i="10" s="1"/>
  <c r="G82" i="10"/>
  <c r="H76" i="10"/>
  <c r="H82" i="10" s="1"/>
  <c r="H56" i="10"/>
  <c r="H58" i="10"/>
  <c r="H61" i="10" s="1"/>
  <c r="I45" i="13"/>
  <c r="I111" i="13" s="1"/>
  <c r="I9" i="11"/>
  <c r="H9" i="10"/>
  <c r="H27" i="10" s="1"/>
  <c r="G74" i="10"/>
  <c r="G27" i="10"/>
  <c r="G56" i="10"/>
  <c r="G49" i="10"/>
  <c r="G64" i="7"/>
  <c r="G27" i="9" l="1"/>
  <c r="I63" i="10"/>
  <c r="I74" i="10" s="1"/>
  <c r="I29" i="10"/>
  <c r="I49" i="10" s="1"/>
  <c r="I177" i="13"/>
  <c r="I56" i="10"/>
  <c r="I76" i="10"/>
  <c r="I82" i="10" s="1"/>
  <c r="H31" i="7"/>
  <c r="H64" i="7" s="1"/>
  <c r="H66" i="7"/>
  <c r="H69" i="7" s="1"/>
  <c r="G16" i="5"/>
  <c r="I58" i="10"/>
  <c r="I61" i="10" s="1"/>
  <c r="I9" i="10"/>
  <c r="I27" i="10" s="1"/>
  <c r="H9" i="9"/>
  <c r="H9" i="7"/>
  <c r="G10" i="5"/>
  <c r="H9" i="5"/>
  <c r="H10" i="5" s="1"/>
  <c r="H15" i="5"/>
  <c r="H16" i="5" s="1"/>
  <c r="G72" i="6"/>
  <c r="G69" i="7"/>
  <c r="G87" i="6"/>
  <c r="H22" i="4"/>
  <c r="H26" i="4" s="1"/>
  <c r="G56" i="3"/>
  <c r="I66" i="7" l="1"/>
  <c r="I69" i="7" s="1"/>
  <c r="H27" i="9"/>
  <c r="I31" i="7"/>
  <c r="I64" i="7" s="1"/>
  <c r="H71" i="3"/>
  <c r="G71" i="3"/>
  <c r="I15" i="5"/>
  <c r="I16" i="5" s="1"/>
  <c r="I9" i="9"/>
  <c r="I27" i="9" s="1"/>
  <c r="I9" i="7"/>
  <c r="I9" i="5"/>
  <c r="I10" i="5" s="1"/>
  <c r="H20" i="4"/>
  <c r="G26" i="4"/>
  <c r="G20" i="4"/>
  <c r="I22" i="4"/>
  <c r="I26" i="4" s="1"/>
  <c r="H42" i="3"/>
  <c r="H56" i="3" s="1"/>
  <c r="I71" i="3" l="1"/>
  <c r="I42" i="3"/>
  <c r="I56" i="3" s="1"/>
  <c r="I20" i="4"/>
  <c r="H29" i="7" l="1"/>
  <c r="I29" i="7"/>
  <c r="J29" i="7"/>
  <c r="G29" i="7"/>
</calcChain>
</file>

<file path=xl/sharedStrings.xml><?xml version="1.0" encoding="utf-8"?>
<sst xmlns="http://schemas.openxmlformats.org/spreadsheetml/2006/main" count="2057" uniqueCount="759">
  <si>
    <t>kg</t>
  </si>
  <si>
    <t>kom</t>
  </si>
  <si>
    <t>Lit</t>
  </si>
  <si>
    <t>Svinjsko stegno mleto 1.kat.</t>
  </si>
  <si>
    <t>Svinjska mrežna pečenka - stegno 1.kat</t>
  </si>
  <si>
    <t>Svinjski kare bk 1.kat.</t>
  </si>
  <si>
    <t xml:space="preserve">Goveje kosti za juho </t>
  </si>
  <si>
    <t>Posebna junečja salama v kosu ali narezana na rezine</t>
  </si>
  <si>
    <t>Surovo maslo 1. vrste, min 82%mm, brez konz. in aditivov, 250 g</t>
  </si>
  <si>
    <t>Bio ovseni kosmiči, do 1kg</t>
  </si>
  <si>
    <t xml:space="preserve">Radič rdeč 1.razred </t>
  </si>
  <si>
    <t xml:space="preserve">Radič štrucar 1.razred </t>
  </si>
  <si>
    <t xml:space="preserve">Blitva 1.razred </t>
  </si>
  <si>
    <t xml:space="preserve">Brokoli 1.razred </t>
  </si>
  <si>
    <t>Bučke 1.razred</t>
  </si>
  <si>
    <t>Cvetača 1.razred</t>
  </si>
  <si>
    <t>Čebula (srednje debela)1.razred</t>
  </si>
  <si>
    <t>Česen 1.razred</t>
  </si>
  <si>
    <t>Kitajsko zelje 1.razred</t>
  </si>
  <si>
    <t>Kolerabica zelena (nadzenma) 1.razred</t>
  </si>
  <si>
    <t>Koleraba rumena (podzemna) 1.razred</t>
  </si>
  <si>
    <t>Korenje 1.razred</t>
  </si>
  <si>
    <t>Kumare 1.razred</t>
  </si>
  <si>
    <t>Melancani 1.razred</t>
  </si>
  <si>
    <t>Ohrovt – glave 1.razred</t>
  </si>
  <si>
    <t>Paprika babura</t>
  </si>
  <si>
    <t>Paradižnik 1.razred</t>
  </si>
  <si>
    <t>Zelena gomolj, list, 1.razred</t>
  </si>
  <si>
    <t xml:space="preserve">Krompir (rdeč, bel, rumen srednje debel) 1.razred </t>
  </si>
  <si>
    <t>Čičerika 1.razred</t>
  </si>
  <si>
    <t>Fižol češnjevec 1.razred</t>
  </si>
  <si>
    <t xml:space="preserve">Fižol tetovec 1.razred </t>
  </si>
  <si>
    <t>Soja 1.razred</t>
  </si>
  <si>
    <t>Ananas 1.razred</t>
  </si>
  <si>
    <t>Banane do 150g 1.razred</t>
  </si>
  <si>
    <t>Breskve, do 120g, 1. razred</t>
  </si>
  <si>
    <t>Češnje ekstra kvaliteta</t>
  </si>
  <si>
    <t>Hruške, do 120g, 1. razred</t>
  </si>
  <si>
    <t>Jagode ekstra kvaliteta</t>
  </si>
  <si>
    <t>Lubenice 1.razred</t>
  </si>
  <si>
    <t>Melone 1.razred</t>
  </si>
  <si>
    <t>Slive,  ekstra kvalitete</t>
  </si>
  <si>
    <t xml:space="preserve">Endivija 1.razred </t>
  </si>
  <si>
    <t>Jabolčni zavitek 80-100 g</t>
  </si>
  <si>
    <t>Sadna blazinica iz listnatega testa 60-80 g</t>
  </si>
  <si>
    <t>lit</t>
  </si>
  <si>
    <t>Bio korenje, 1. razred</t>
  </si>
  <si>
    <t>Bio cvetača, 1. razred</t>
  </si>
  <si>
    <t>Bio sveže zelje - glave, 1. razred</t>
  </si>
  <si>
    <t>Bio krompir, srednje debel, 1. razred</t>
  </si>
  <si>
    <t>Bio paprika, 1. razred</t>
  </si>
  <si>
    <t>Bio paradižnik, 1.razred</t>
  </si>
  <si>
    <t>Bio kumare, 1. razred</t>
  </si>
  <si>
    <t xml:space="preserve">Naziv ponudnika: </t>
  </si>
  <si>
    <t xml:space="preserve">ZAP. ŠT. </t>
  </si>
  <si>
    <t xml:space="preserve">VRSTA BLAGA                                             </t>
  </si>
  <si>
    <t>OCENJENA KOLIČINA</t>
  </si>
  <si>
    <t>BLAGOVNA ZNAMKA</t>
  </si>
  <si>
    <t>/</t>
  </si>
  <si>
    <t>Motovilec</t>
  </si>
  <si>
    <t>Drobnjak</t>
  </si>
  <si>
    <t>Bazilika</t>
  </si>
  <si>
    <t>Leča (zelena, rdeča) 1.razred</t>
  </si>
  <si>
    <t xml:space="preserve">Krompir mladi (rdeč, bel, rumen srednje debel) 1.razred </t>
  </si>
  <si>
    <t>Bio bučke, 1. razred</t>
  </si>
  <si>
    <t>ENOTA MERE</t>
  </si>
  <si>
    <t>CENA ZA ENOTO MERE BREZ DDV (EUR)</t>
  </si>
  <si>
    <t>VREDNOST ZA OCENJENO KOLIČINO Z DDV (EUR)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</si>
  <si>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</si>
  <si>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</si>
  <si>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>Paprika rdeča 1.razred</t>
  </si>
  <si>
    <t>Paprika zelena 1.razred</t>
  </si>
  <si>
    <r>
      <t xml:space="preserve">Pekovsko pecivo (bombice, žemlje..) brez glutena </t>
    </r>
    <r>
      <rPr>
        <sz val="10"/>
        <rFont val="Arial Narrow"/>
        <family val="2"/>
        <charset val="238"/>
      </rPr>
      <t>(S</t>
    </r>
    <r>
      <rPr>
        <sz val="10"/>
        <color theme="1"/>
        <rFont val="Arial Narrow"/>
        <family val="2"/>
        <charset val="238"/>
      </rPr>
      <t xml:space="preserve">char </t>
    </r>
    <r>
      <rPr>
        <sz val="10"/>
        <rFont val="Arial Narrow"/>
        <family val="2"/>
        <charset val="238"/>
      </rPr>
      <t>in enakovredno)</t>
    </r>
  </si>
  <si>
    <t>Bio pirina polnozrnata moka, do 1 kg</t>
  </si>
  <si>
    <r>
      <t xml:space="preserve">Zamrznjene borovnice, do 2,5 </t>
    </r>
    <r>
      <rPr>
        <sz val="10"/>
        <rFont val="Arial Narrow"/>
        <family val="2"/>
        <charset val="238"/>
      </rPr>
      <t>kg</t>
    </r>
  </si>
  <si>
    <t>Navadni jogurt, do 0,5L, DEKLARIRAN BREZ LAKTOZE</t>
  </si>
  <si>
    <t>Bio jogurt navadni, iz pasteriziranega mleka, 3,0 do 3,5%mm, 150-180g</t>
  </si>
  <si>
    <t>Bio skuta iz pasteriziranega mleka, nepasirana, min. 35%mm, do 1kg</t>
  </si>
  <si>
    <t>Bio skuta iz pasteriziranega mleka, nepasirana, min. 35%mm, 3 do 5kg</t>
  </si>
  <si>
    <t>Bio kisla smetana, pasterizirana, 18 do 20%mm, 150-200g</t>
  </si>
  <si>
    <t>Bio poltrdi sir, 35 do 40% mm, do 3kg</t>
  </si>
  <si>
    <t>Mlada govedina, stegno bk in bočnika, očiščeno, mleto 1.kat</t>
  </si>
  <si>
    <t>Svinjsko stegno bk in slanine, očiščeno, v kosu, 1.kat</t>
  </si>
  <si>
    <t>Bio mlada govedina, stegno bk in bočnika, očiščeno, mleto 1.kat</t>
  </si>
  <si>
    <t>Mortadela, v kosu ali narezana na rezine</t>
  </si>
  <si>
    <t>Piščančja bedra (s kožo in kostjo), razred kakovosti A</t>
  </si>
  <si>
    <t>Piščančje krače, razred kakovosti A</t>
  </si>
  <si>
    <t>Piščančje prsi (s kožo in kostjo), razred kakovosti A</t>
  </si>
  <si>
    <t>Piščančja stegna bkk, razred kakovosti A</t>
  </si>
  <si>
    <t>Dimljena piščančja prsa, brez alergenov, v kosu ali narezana na rezine</t>
  </si>
  <si>
    <t>Pečena hamburška slanina, manj slana</t>
  </si>
  <si>
    <t>Suho meso – prekajena svinjski vratovina, manj slana</t>
  </si>
  <si>
    <t>Prešana pusta šunka, 1. ali extra razred, v kosu ali narezana na rezine, manj slana</t>
  </si>
  <si>
    <t>Kuhan pršut, 1. ali extra razred, v kosu ali narezan na rezine</t>
  </si>
  <si>
    <t>Pečen pršut, 1. ali extra razred, v kosu ali narezan na rezine</t>
  </si>
  <si>
    <t>Bio kokošja jajca A razred, velikost L</t>
  </si>
  <si>
    <t>Paradižnik češnjevec, 1.razred</t>
  </si>
  <si>
    <t>Čebula rdeča (srednje debela)1.razred</t>
  </si>
  <si>
    <t>Fige sveže, 1.razred</t>
  </si>
  <si>
    <t>Grozdje namizno belo, ekstra kvalitete</t>
  </si>
  <si>
    <t>Grozdje namizno črno, ekstra kvalitete</t>
  </si>
  <si>
    <t>Zelje rdeče, 1. razred</t>
  </si>
  <si>
    <t>Zamrznjene jagode, do 2,5 kg</t>
  </si>
  <si>
    <t>Ajvar, nepekoč, pasteriziran, brez kem. konz., do 860 g</t>
  </si>
  <si>
    <t>Svedrčki - pšenični, brez jajc, do 5 kg</t>
  </si>
  <si>
    <t>Riž mešan (rjavi, rdeči in črni), do 1 kg</t>
  </si>
  <si>
    <t>Svedrčki - pšenični, brez jajc, do 1 kg</t>
  </si>
  <si>
    <t>Cele ali polovice kokoši, očiščene, sveže ali zamrznjene</t>
  </si>
  <si>
    <t>Francoski polnozrnati rogljič iz listnatega testa, 50-80 g</t>
  </si>
  <si>
    <r>
      <t xml:space="preserve">Kruh bel brez glutena </t>
    </r>
    <r>
      <rPr>
        <sz val="10"/>
        <rFont val="Arial Narrow"/>
        <family val="2"/>
        <charset val="238"/>
      </rPr>
      <t>(S</t>
    </r>
    <r>
      <rPr>
        <sz val="10"/>
        <color theme="1"/>
        <rFont val="Arial Narrow"/>
        <family val="2"/>
        <charset val="238"/>
      </rPr>
      <t xml:space="preserve">char </t>
    </r>
    <r>
      <rPr>
        <sz val="10"/>
        <rFont val="Arial Narrow"/>
        <family val="2"/>
        <charset val="238"/>
      </rPr>
      <t>in enakovredno)</t>
    </r>
  </si>
  <si>
    <t>Kruh večzrnati brez glutena (Schar in enakovredno)</t>
  </si>
  <si>
    <t>MLEKO IN MLEČNI IZDELKI</t>
  </si>
  <si>
    <t>VREDNOST ZA OCENJENO KOLIĆINO BREZ DDV (EUR)</t>
  </si>
  <si>
    <t>ZNESEK DDV (EUR)</t>
  </si>
  <si>
    <t>ŠT. ŽIVIL PO MERILU "SHEMA KAKOVOSTI"</t>
  </si>
  <si>
    <t>7 = 3 x 6</t>
  </si>
  <si>
    <t>8 = 7 x stopnja DDV</t>
  </si>
  <si>
    <t>9 = 7 + 8</t>
  </si>
  <si>
    <t>Ponudnik mora ponuditi prehrambeno blago točno zahtevanih lastnosti, sicer bo njegova ponudba izločena kot nedopustna.</t>
  </si>
  <si>
    <t>MESO IN MESNI IZDELKI</t>
  </si>
  <si>
    <t>ZAMRZNJENE IN KONZERVIRANE RIBE</t>
  </si>
  <si>
    <t xml:space="preserve"> JAJCA</t>
  </si>
  <si>
    <t xml:space="preserve">SVEŽE SADJE IN ZELENJAVA </t>
  </si>
  <si>
    <r>
      <rPr>
        <b/>
        <sz val="7"/>
        <color rgb="FFFF0000"/>
        <rFont val="Arial Narrow"/>
        <family val="2"/>
        <charset val="238"/>
      </rPr>
      <t>MAKSIMALNA</t>
    </r>
    <r>
      <rPr>
        <b/>
        <sz val="7"/>
        <rFont val="Arial Narrow"/>
        <family val="2"/>
        <charset val="238"/>
      </rPr>
      <t xml:space="preserve"> CENA ZA ENOTO MERE BREZ DDV (EUR)</t>
    </r>
  </si>
  <si>
    <t>ZMRZNJENA IN KONZERVIRANA ZELENJAVA IN SADJE</t>
  </si>
  <si>
    <t>Fižol v zrnju, rjav, steriliziran, brez kem. konz., 2,5- 4,5 kg</t>
  </si>
  <si>
    <t>Koruza – sladka zrnje, sterilizirana, brez kem. konz., do 560 g</t>
  </si>
  <si>
    <t>Kumarice v kisu, pasterizirane, brez kem. konz., do 800 g</t>
  </si>
  <si>
    <t>Paprika fileti v kisu, pasterizirana, brez kem. konz., do 960 g</t>
  </si>
  <si>
    <t>SADNI SOKOVI, NEKTARJI</t>
  </si>
  <si>
    <t>ZAMRZNJENI IZDELKI IZ TESTA</t>
  </si>
  <si>
    <t>Krompirjevi svaljki brez skute, do 2 kg</t>
  </si>
  <si>
    <t>Krompirjevi svaljki z dodatkom ržene moke, do 2 kg</t>
  </si>
  <si>
    <t>MLEVSKI IZDELKI, ŽITA, TESTNINE</t>
  </si>
  <si>
    <t>Pšenična moka - ostra, do 1 kg</t>
  </si>
  <si>
    <t>Pšenična moka- gladka, tip 500, do 1 kg</t>
  </si>
  <si>
    <t>Pšenična moka, polnozrnata, do 1 kg</t>
  </si>
  <si>
    <t>Pirina moka, bela, do 1 kg</t>
  </si>
  <si>
    <t>Pirina moka, polnozrnata, do 1 kg</t>
  </si>
  <si>
    <t>Koruzna moka, do 1 kg</t>
  </si>
  <si>
    <t>Ajdova moka, do 1 kg</t>
  </si>
  <si>
    <t>Pirin zdrob, do 1 kg</t>
  </si>
  <si>
    <t>Pirina kaša - instant, do 1 kg</t>
  </si>
  <si>
    <t>Kaša ajdova- instant, do 1 kg</t>
  </si>
  <si>
    <t>Ješprenj, do 1 kg</t>
  </si>
  <si>
    <t>Kaša prosena - instant, do 1 kg</t>
  </si>
  <si>
    <t>Rezanci– jušna zakuha, pšenični z jajci, do 1 kg</t>
  </si>
  <si>
    <t>Ribana kaša - jušna zakuha, pšenična z  jajci, do 1 kg</t>
  </si>
  <si>
    <r>
      <t xml:space="preserve">Jajčni bleki, pšenični </t>
    </r>
    <r>
      <rPr>
        <sz val="10"/>
        <rFont val="Arial Narrow"/>
        <family val="2"/>
        <charset val="238"/>
      </rPr>
      <t>z jajci</t>
    </r>
    <r>
      <rPr>
        <sz val="10"/>
        <color theme="1"/>
        <rFont val="Arial Narrow"/>
        <family val="2"/>
        <charset val="238"/>
      </rPr>
      <t>, do 5 kg</t>
    </r>
  </si>
  <si>
    <t>Polžki, pšenični z jajci, do 1 kg</t>
  </si>
  <si>
    <r>
      <t xml:space="preserve">Polžki - pšenični z jajci, </t>
    </r>
    <r>
      <rPr>
        <sz val="10"/>
        <rFont val="Arial Narrow"/>
        <family val="2"/>
        <charset val="238"/>
      </rPr>
      <t>do 5 kg</t>
    </r>
  </si>
  <si>
    <t>Kodrasti široki rezanci - pšenični z jajci, do 5 kg</t>
  </si>
  <si>
    <t>Peresniki- pšenični z jajci, do 1 kg</t>
  </si>
  <si>
    <t>Peresniki- pšenični z jajci, do 5 kg</t>
  </si>
  <si>
    <t>Testo za lazanjo, do 9 kg</t>
  </si>
  <si>
    <t>Riž bel, glaziran, okroglozrnati, 1. vrste, do 1 kg</t>
  </si>
  <si>
    <t>Riž dolgozrnati perboleid, ekstra kvalitete, do 5 kg</t>
  </si>
  <si>
    <t>Riž neoluščen, ekstra kvalitete, do 1 kg</t>
  </si>
  <si>
    <t>3 žita - riž, pira, ječmen, do 1 kg</t>
  </si>
  <si>
    <t>Vodni vlivanci – zakuha, do 2 kg</t>
  </si>
  <si>
    <t>Vodni vlivanci – priloga, do 2 kg</t>
  </si>
  <si>
    <t>Bio ješprenj, do 1 kg</t>
  </si>
  <si>
    <t>Bio prosena kaša, do 1 kg</t>
  </si>
  <si>
    <t>Bio ajdova kaša, do 1 kg</t>
  </si>
  <si>
    <t>Bio pirina kaša, do 1 kg</t>
  </si>
  <si>
    <t>Bio pirin zdrob, do 1 kg</t>
  </si>
  <si>
    <t>Bio pšenični zdrob, do 1 kg</t>
  </si>
  <si>
    <t>Bio koruzni zdrob, do 1 kg</t>
  </si>
  <si>
    <t>Bio ajdova moka, do 1 kg</t>
  </si>
  <si>
    <t>Bio pšenična jušna zakuha, deklarirano brez  jajc in mleka, do 1 kg</t>
  </si>
  <si>
    <t>Bio sveže pšenične testenine polnjene s skuto, do 2 kg</t>
  </si>
  <si>
    <t>KRUH, PEKOVSKO DROBNO PECIVO, SLAŠČIČARSKI IZDELKI, KEKSI</t>
  </si>
  <si>
    <t>Pšenični kruh T 850-rezan, štruca, 0,7-1,0 kg</t>
  </si>
  <si>
    <t>Pšenični kruh T 500 – rezan, štruca, 0,7-1,0 kg</t>
  </si>
  <si>
    <t>Pšenični kruh T 1100 – rezan, štruca, 0,7-1,0 kg</t>
  </si>
  <si>
    <t>Pšenični polnozrnati kruh, štruca ali model, rezan, 0,7-1,0 kg</t>
  </si>
  <si>
    <t>Ajdov mešani kruh, štruca ali model, rezan, 0,7-1,0 kg</t>
  </si>
  <si>
    <t>Ajdov mešani kruh z orehi, štruca ali model, rezan, 0.7-1,0 kg</t>
  </si>
  <si>
    <t>Koruzni mešani kruh, štruca ali model, rezan, 0,7-1,0 kg</t>
  </si>
  <si>
    <t>Ovseni mešani kruh, štruca ali model, rezan, 0,7-1,0 kg</t>
  </si>
  <si>
    <t>Pisani kruh iz treh vrst moke, štruca ali model, rezan, 0,7-1,0 kg</t>
  </si>
  <si>
    <t>Rženi mešani kruh, štruca ali model,  rezan, 0,7-1,0 kg</t>
  </si>
  <si>
    <t>Pirin mešani kruh, štruca ali model, rezan, 0,7-1,0 kg</t>
  </si>
  <si>
    <t xml:space="preserve">Pšenični kruh T 500, brez aditivov, rezan, štruca ali model, 0,70-1,0 kg </t>
  </si>
  <si>
    <t xml:space="preserve">Pšenični kruh T 850, brez aditivov, rezan, štruca ali model, 0,70-1,0 kg </t>
  </si>
  <si>
    <t xml:space="preserve">Pšenični kruh T 1100, brez aditivov, rezan, štruca ali model, 0,70-1,0 kg </t>
  </si>
  <si>
    <t xml:space="preserve">Sojino mešano drobno pecivo, brez vseh aditivov, 40-50 g </t>
  </si>
  <si>
    <t xml:space="preserve">Ovseno mešano drobno pecivo, brez vseh aditivov, 40-50 g </t>
  </si>
  <si>
    <t xml:space="preserve">Mlečno pšenično belo pekovsko pecivo različnih oblik (štručka, kifeljc, polžek…), 70-80 g </t>
  </si>
  <si>
    <t xml:space="preserve">Sirova pšenična štručka, min 14% sira, 70-80 g </t>
  </si>
  <si>
    <t xml:space="preserve">Makova pšenična štručka, 70-80 g </t>
  </si>
  <si>
    <t>Torta (čokoladna ali sadna), do 2,5 kg</t>
  </si>
  <si>
    <t>Buhtelj z marmelado 60-80 g</t>
  </si>
  <si>
    <t>Krof z marmelado 60-80 g</t>
  </si>
  <si>
    <t xml:space="preserve">Potica lešnikova, pakirana, do 1 kg </t>
  </si>
  <si>
    <t>Orehovi rogljički, do 2 kg</t>
  </si>
  <si>
    <t>Otroški keksi kvlaitete Baby, do 1 kg</t>
  </si>
  <si>
    <t>Linški keksi, do 1 kg</t>
  </si>
  <si>
    <t>Bio pšenični keksi z medom, deklarirano brez  jajc in mleka, do 1 kg</t>
  </si>
  <si>
    <t>Bio kamutovi (100% kamut) keksi, deklarirano brez  jajc in mleka, do 1 kg</t>
  </si>
  <si>
    <t>Bio pirini (100 % pirina moka) keksi z ovsenimi kosmiči, deklarirano brez jajc in mleka, do 1 kg</t>
  </si>
  <si>
    <t>Bio pirini (100 % pirina moka) keksi s proseno kašo, deklarirano brez  jajc in mleka, do 1 kg</t>
  </si>
  <si>
    <t>Bio pirin (100 % pirina moka) keksi s kokosom, deklarirano brez  jajc in mleka, do 1 kg</t>
  </si>
  <si>
    <t>Planinski čaj filter vrečke, gastro do 1 kg</t>
  </si>
  <si>
    <t>Metin čaj, filter vrečke, gastro do 1 kg</t>
  </si>
  <si>
    <t>Bezgov čaj, filter vrečke, gastro do 1 kg</t>
  </si>
  <si>
    <t>Bazilika, steklena embalaža, do 20 g</t>
  </si>
  <si>
    <t>Brinove jagode, steklena embalaža, do 40 g</t>
  </si>
  <si>
    <t>Carry, steklena embalaža, do 50 g</t>
  </si>
  <si>
    <t>Cimet mleti, steklena embalaža, do 45 g</t>
  </si>
  <si>
    <t>Drobnjak, steklena embalaža, do 20 g</t>
  </si>
  <si>
    <t>Klinčki celi, steklena embalaža, do 40 g</t>
  </si>
  <si>
    <t>Kumina mleta, steklena embalaža, do 40 g</t>
  </si>
  <si>
    <t>Lovorjev list, v embalaži, ki omgoča neprodušno zapiranje, do 100 g</t>
  </si>
  <si>
    <t>Muškatni orešček mleti, do 50 g</t>
  </si>
  <si>
    <r>
      <t xml:space="preserve">Poper celi, v embalaži, ki omgoča neprodušno zapiranje, do </t>
    </r>
    <r>
      <rPr>
        <sz val="10"/>
        <rFont val="Arial Narrow"/>
        <family val="2"/>
        <charset val="238"/>
      </rPr>
      <t xml:space="preserve">50 </t>
    </r>
    <r>
      <rPr>
        <sz val="10"/>
        <color theme="1"/>
        <rFont val="Arial Narrow"/>
        <family val="2"/>
        <charset val="238"/>
      </rPr>
      <t>g</t>
    </r>
  </si>
  <si>
    <t>Poper mleti, v embalaži, ki omgoča neprodušno zapiranje, do 100 g</t>
  </si>
  <si>
    <t>Rožmarin, steklena embalaža, do 40 g</t>
  </si>
  <si>
    <t>Šetraj, steklena embalaža, do 20 g</t>
  </si>
  <si>
    <t>Timijan, steklena embalaža, do 20 g</t>
  </si>
  <si>
    <t>Žefranika, steklena embalaža, do 20 g</t>
  </si>
  <si>
    <t>Instant bela kava, do 1 kg</t>
  </si>
  <si>
    <t>Instant kakao, min 25% kakava, do 1 kg</t>
  </si>
  <si>
    <t>Jedilna čokolada, min 40% kakavov delež, do 500 g</t>
  </si>
  <si>
    <t>Prašek za puding – vanilija, brez umetnih barvil in arom,  do 1,0 kg</t>
  </si>
  <si>
    <t>Morska sol, drobno mleta 1 kg</t>
  </si>
  <si>
    <t>Sladkor kristalni, 1 kg</t>
  </si>
  <si>
    <t>Sladkor rjavi, 0,5 do 1 kg</t>
  </si>
  <si>
    <t>Sladkor mleti, 0,5 do 1 kg</t>
  </si>
  <si>
    <t>Vanilij sladkor, 0,5 do 1 kg</t>
  </si>
  <si>
    <t>Limonin sladkor, do 15 g</t>
  </si>
  <si>
    <t>Kokosova moka, do 500 g</t>
  </si>
  <si>
    <t>Rožičeva moka do 250 g</t>
  </si>
  <si>
    <t>Bučna suha semena olupljena, do 200 g</t>
  </si>
  <si>
    <t>Sezamovo seme, do 300 g</t>
  </si>
  <si>
    <t xml:space="preserve">Želatina do 100 g </t>
  </si>
  <si>
    <t>Kvas, sveži  42 g</t>
  </si>
  <si>
    <t>Gorčica do 800 g</t>
  </si>
  <si>
    <t>Majoneza, 620 -750 g</t>
  </si>
  <si>
    <t>Jedilno rastlinsko olje, 1 L</t>
  </si>
  <si>
    <t>Olje za cvrenje, do 10 L</t>
  </si>
  <si>
    <t>Olivno olje hladno stiskano, 1 L</t>
  </si>
  <si>
    <t>Maščobna emulzija za peko v konvektomatu, do 4 L</t>
  </si>
  <si>
    <t>Krekerji brez dodane soli za posip, do 300 g</t>
  </si>
  <si>
    <t>Zlate kroglice, do 1 kg</t>
  </si>
  <si>
    <r>
      <t xml:space="preserve">Žitni kosmiči s čokolado in lešniki (kot </t>
    </r>
    <r>
      <rPr>
        <sz val="10"/>
        <rFont val="Arial Narrow"/>
        <family val="2"/>
        <charset val="238"/>
      </rPr>
      <t>Č</t>
    </r>
    <r>
      <rPr>
        <sz val="10"/>
        <color theme="1"/>
        <rFont val="Arial Narrow"/>
        <family val="2"/>
        <charset val="238"/>
      </rPr>
      <t xml:space="preserve">okolešnik </t>
    </r>
    <r>
      <rPr>
        <sz val="10"/>
        <rFont val="Arial Narrow"/>
        <family val="2"/>
        <charset val="238"/>
      </rPr>
      <t>in enakovredno), do 1,8 kg</t>
    </r>
  </si>
  <si>
    <t>Sojini kosmiči, do 1 kg</t>
  </si>
  <si>
    <t>Ovseni kosmiči, do 1 kg</t>
  </si>
  <si>
    <t xml:space="preserve">Musli sadni, do 1 kg </t>
  </si>
  <si>
    <r>
      <t>Kosmiči kvalitete Rižolino</t>
    </r>
    <r>
      <rPr>
        <sz val="10"/>
        <rFont val="Arial Narrow"/>
        <family val="2"/>
        <charset val="238"/>
      </rPr>
      <t xml:space="preserve"> in enakovredno</t>
    </r>
    <r>
      <rPr>
        <sz val="10"/>
        <color theme="1"/>
        <rFont val="Arial Narrow"/>
        <family val="2"/>
        <charset val="238"/>
      </rPr>
      <t xml:space="preserve">, do 200 g </t>
    </r>
  </si>
  <si>
    <t>Zmes za krompirjevo testo, do 5 kg</t>
  </si>
  <si>
    <t>Napolitanke – sadne, do 1 kg</t>
  </si>
  <si>
    <t>Zeliščni dodatek jedem, brez glutaminata, do 1 kg</t>
  </si>
  <si>
    <t>Med cvetlični, do 1 kg</t>
  </si>
  <si>
    <t>Lešniki praženi, 1. razred, pakiranje do 500 g</t>
  </si>
  <si>
    <t>Indijski oreščki, pakiranje do 500 g</t>
  </si>
  <si>
    <t>Orehova jedrca - polovice, 1.razred, pakiranje do 500 g</t>
  </si>
  <si>
    <t>Orehova jedrca, fino mleta, 1.razred, pakiranje do 500 g</t>
  </si>
  <si>
    <t>Mandlji, 1.razred, pakiranje do 500 g</t>
  </si>
  <si>
    <t>Rozine, brez konz. nežveplane, 1. razred, pakiranje do 500 g</t>
  </si>
  <si>
    <t>Suhe fige, brez konz., pakiranje do 500 g</t>
  </si>
  <si>
    <t>Suhe hruške krhlji brez konz., pakiranje do 500 g</t>
  </si>
  <si>
    <t>Suhe marelice brez konz. nežveplane, 1.razred, pakiranje do 500 g</t>
  </si>
  <si>
    <t>Suhe slive brez koščic in konz., 1.razred, pakiranje do 500 g</t>
  </si>
  <si>
    <t>Ovseni napitek, 1 L</t>
  </si>
  <si>
    <t>Kokosov napitek - mleko, do 1 L</t>
  </si>
  <si>
    <t>Javorjev sirup, do 0,5 L</t>
  </si>
  <si>
    <t>Zelenjavna pašteta, brez jajc, mleka, ml. sestavin , do 50 g</t>
  </si>
  <si>
    <t>Piškoti petit brez glutena, do 200 g (Schar ali podobno)</t>
  </si>
  <si>
    <t>Napolitanke brez glutena, do 200 g (Schar ali podobno)</t>
  </si>
  <si>
    <t>Slani prigrizek - prestice porcijske, brez glutena, do 100 g (Schar ali podobno)</t>
  </si>
  <si>
    <t>Koruzna instant polenta, brez glutena, do 500 g</t>
  </si>
  <si>
    <t>Bela instant polenta, brez glutena, do 500 g</t>
  </si>
  <si>
    <t>SPLOŠNO PREHRAMBENO BLAGO IN DIETNA ŽIVILA</t>
  </si>
  <si>
    <t>Ajdove testenine (široki rezanci,….), do 2 kg</t>
  </si>
  <si>
    <t>Česen zrnati, steklena embalaža, do 70 g</t>
  </si>
  <si>
    <t>Bio kefir sadni, 3,0 do 3,5%mm, izdelan s kefirnimi zrni, 150-180g</t>
  </si>
  <si>
    <t>Suhi pršut, narezan na rezine ali v kosu</t>
  </si>
  <si>
    <t>Čevapčiči iz piščančjega mesa, manj slani in začinjeni</t>
  </si>
  <si>
    <t>Solata zelena - mehka 1.razred</t>
  </si>
  <si>
    <t>Solata zelena - krhkolistna (gentile, ledenka, kristalka) 1.razred</t>
  </si>
  <si>
    <t>Peteršilj – korenina, 1.razred</t>
  </si>
  <si>
    <t>Peteršilj – list, 1.razred</t>
  </si>
  <si>
    <t>Rdeče redkvice, 1.razred</t>
  </si>
  <si>
    <t>Por, 1.razred</t>
  </si>
  <si>
    <t>Stročji fižol, 1.razred</t>
  </si>
  <si>
    <t>Zelje - glave, 1.razred</t>
  </si>
  <si>
    <t>Ringlo, extra kvalitete</t>
  </si>
  <si>
    <t>Fižol v zrnju, rjav, steriliziran, brez kem. konz., do 800 g</t>
  </si>
  <si>
    <r>
      <t xml:space="preserve">Zamrznjene maline, do 2,5 </t>
    </r>
    <r>
      <rPr>
        <sz val="10"/>
        <rFont val="Arial Narrow"/>
        <family val="2"/>
        <charset val="238"/>
      </rPr>
      <t>kg</t>
    </r>
  </si>
  <si>
    <t>Krompirjevi svaljki z dodatkom koruznega zdroba, do 2 kg</t>
  </si>
  <si>
    <t xml:space="preserve">Kanelon sirovi, do 100 g na kom, pakiranje do 2 kg </t>
  </si>
  <si>
    <t xml:space="preserve">Sojini polpeti, do 50 g na kom., pakiranje do 2 kg </t>
  </si>
  <si>
    <t xml:space="preserve">Kaneloni s špinačo in sirom, do 100 g na kom., pakiranje do 2 kg </t>
  </si>
  <si>
    <t xml:space="preserve">Ajdovi štruklji, kvašeni, z orehovim nadevom, do 150 g na kom., pakiranje do 2 kg </t>
  </si>
  <si>
    <t xml:space="preserve">Marelični cmoki, do 50 g na kom., pakiranje do 2 kg </t>
  </si>
  <si>
    <t xml:space="preserve">Slivovi cmoki, do 50 g na kom., pakiranje do 2 kg </t>
  </si>
  <si>
    <t xml:space="preserve">Borovničevi cmoki, do 50 g na kom., pakiranje do 2 kg </t>
  </si>
  <si>
    <t xml:space="preserve">Zelenjavni polpeti, do 50 g na kom., pakiranje do 2 kg </t>
  </si>
  <si>
    <t>Pečene palačinke, do 60 g na kom., do 2 kg</t>
  </si>
  <si>
    <t>Testo za lazanjo predpripravljeno - termično obdelano, dimenzija cca 30 X 50 cm, pakiranje do 5 kg</t>
  </si>
  <si>
    <t>Bio pšenične testenine (različnih oblik: polžki, svedri, rezanci, peresniki), deklarirano brez  jajc in mleka, do 1 kg</t>
  </si>
  <si>
    <t>Bio pšenične polnozrnate testenine (različnih oblik: polžki, svedri, rezanci, peresniki), deklarirano brez  jajc in mleka, do 1 kg</t>
  </si>
  <si>
    <t>Polnjene testenine - pšenične s sirom - sveže, do 5 kg</t>
  </si>
  <si>
    <t>Polnjene testenine - pšenične s sirovim nadevom, do 2 kg</t>
  </si>
  <si>
    <t>Bio pšenični keksi s čokolado, do 1 kg</t>
  </si>
  <si>
    <t>Bio polnozrnata pšenična presta, 25-30 g</t>
  </si>
  <si>
    <t>Bio polnozrnati pšenični grisini, 13-18 g</t>
  </si>
  <si>
    <t>Bio pirina ploščica z ovsenimi kosmiči, 20-25 g</t>
  </si>
  <si>
    <t>Bio pirini (100 % pirina moka) keksi s sadnim namazom, do 1 kg</t>
  </si>
  <si>
    <t>Zamrznjena čebula - rezana na kocke, pakiranje do 2,5 kg</t>
  </si>
  <si>
    <t>Cimet skorjica, v vrečki, do 20 g</t>
  </si>
  <si>
    <t>Voda negazirana, 0,5 L</t>
  </si>
  <si>
    <t>Voda gazirana, 1,5 L</t>
  </si>
  <si>
    <t>Sojin napitek, 1 L</t>
  </si>
  <si>
    <t>Sojin napitek, do 0,25 L</t>
  </si>
  <si>
    <t>Rižev napitek z dodanim kalcijem, 1 L</t>
  </si>
  <si>
    <t>Rižev napitek, do 0,25 L</t>
  </si>
  <si>
    <t>Tunin namaz brez jajc, mleka, ml. sestavin in konzervansov, do 100 g</t>
  </si>
  <si>
    <t>Testenine brez jajc, različne oblike, do 500 g</t>
  </si>
  <si>
    <r>
      <t xml:space="preserve">Jušna zakuha brez jajc, različne oblike, do </t>
    </r>
    <r>
      <rPr>
        <sz val="10"/>
        <rFont val="Arial Narrow"/>
        <family val="2"/>
        <charset val="238"/>
      </rPr>
      <t xml:space="preserve">500 </t>
    </r>
    <r>
      <rPr>
        <sz val="10"/>
        <color theme="1"/>
        <rFont val="Arial Narrow"/>
        <family val="2"/>
        <charset val="238"/>
      </rPr>
      <t>g</t>
    </r>
  </si>
  <si>
    <r>
      <t xml:space="preserve">Margarina 60% maščobe, brez alergenov, do 500 g </t>
    </r>
    <r>
      <rPr>
        <sz val="10"/>
        <rFont val="Arial Narrow"/>
        <family val="2"/>
        <charset val="238"/>
      </rPr>
      <t>(Vitaquell Vitagen in enakovredno)</t>
    </r>
  </si>
  <si>
    <t>Moka brez glutena za peko peciva, do 1 kg (Schar ali podobno)</t>
  </si>
  <si>
    <t>Piškoti s pomarančnim nadevom brez glutena, do 300 g (schar ali podobno)</t>
  </si>
  <si>
    <t>Prepečenec brez glutena, do 300 g (Schar ali podobno)</t>
  </si>
  <si>
    <t>Koruzni kosmiči brez glutena, do 500 g</t>
  </si>
  <si>
    <r>
      <t xml:space="preserve">Testenine, polžki brez glutena, do 500 g </t>
    </r>
    <r>
      <rPr>
        <sz val="10"/>
        <rFont val="Arial Narrow"/>
        <family val="2"/>
        <charset val="238"/>
      </rPr>
      <t>(S</t>
    </r>
    <r>
      <rPr>
        <sz val="10"/>
        <color theme="1"/>
        <rFont val="Arial Narrow"/>
        <family val="2"/>
        <charset val="238"/>
      </rPr>
      <t xml:space="preserve">char </t>
    </r>
    <r>
      <rPr>
        <sz val="10"/>
        <rFont val="Arial Narrow"/>
        <family val="2"/>
        <charset val="238"/>
      </rPr>
      <t>in enakovredno)</t>
    </r>
  </si>
  <si>
    <t>Testenine, svedri brez glutena, do 500 g (Schar in enakovredno)</t>
  </si>
  <si>
    <t>Testenine za lazanjo brez glutena, do 500 g (Schar in enakovredno)</t>
  </si>
  <si>
    <r>
      <t xml:space="preserve">Jušna zakuha (različnih oblik) brez glutena, do 500 g </t>
    </r>
    <r>
      <rPr>
        <sz val="10"/>
        <rFont val="Arial Narrow"/>
        <family val="2"/>
        <charset val="238"/>
      </rPr>
      <t>(S</t>
    </r>
    <r>
      <rPr>
        <sz val="10"/>
        <color theme="1"/>
        <rFont val="Arial Narrow"/>
        <family val="2"/>
        <charset val="238"/>
      </rPr>
      <t xml:space="preserve">char in </t>
    </r>
    <r>
      <rPr>
        <sz val="10"/>
        <rFont val="Arial Narrow"/>
        <family val="2"/>
        <charset val="238"/>
      </rPr>
      <t>enakovredno)</t>
    </r>
  </si>
  <si>
    <t>Puding v prahu, brez glutena, mleka, jajc, soje, oreščkov, do 60 g</t>
  </si>
  <si>
    <t>Mlada govedina - ledja, bk 1.kat, brez pljučne pečenke</t>
  </si>
  <si>
    <t>Bio pšenični masleni keksi, do 1 kg</t>
  </si>
  <si>
    <t>Paprika rumena 1.razred</t>
  </si>
  <si>
    <t>Ekstra džem borovnice, min 45% sadni delež, brez kem. konz., barvil in sladil, do 700 g</t>
  </si>
  <si>
    <t>Ekstra džem gozdni sadeži, min 45% sadni delež, brez kem. konz., barvil in sladil, do 700 g</t>
  </si>
  <si>
    <t>Slivov pekmez, oslajen, brez kem. konz. in sladil, do 1 kg</t>
  </si>
  <si>
    <t>Hruškov kompot - polovice ali četrtine,  manj sladek,  min 54 % plodu, pasteriziran ali steriliziran, brez kem. konz., 820 g - 4,2 kg</t>
  </si>
  <si>
    <t xml:space="preserve">Riban trdi sir, tričetrt mastni 35-40 % mm v SS, brez konz. in aditivov, do 1 kg </t>
  </si>
  <si>
    <t>Smetana za kuhanje, 20 do 25% mm, 0,5 do 1 L</t>
  </si>
  <si>
    <t>Topljeni sir za mazanje, prekomastni, 55 % mm v SS, brez konz., trikotniki, 140 g</t>
  </si>
  <si>
    <t>Mlečni puding, vanilija, čokolada, brez umetnih barvil in konz., 120 do 150 g</t>
  </si>
  <si>
    <t>Pasterizirano homogenizirano mleko 3,2 do 3,5 % mm, 10-15 L</t>
  </si>
  <si>
    <t>Pasterizirano homogenizirano mleko 3,2 do 3,5 % mm, 1 L</t>
  </si>
  <si>
    <t>Jogurt navadni, čvrsti, iz pasteriziranega, homogeniziranega mleka, 2,5 do 3,2 % mm, brez konz. in aditivov, 150 - 180 g</t>
  </si>
  <si>
    <t>Jogurt sadni, iz pasteriziranega, homogeniziranega mleka, različni okusi, 2,5 do 3,2 % mm, brez dodanih umetnih barvil, 125 - 180 g</t>
  </si>
  <si>
    <t xml:space="preserve">Jogurt navadni, tekoči, iz pasteriziranega, homogeniziranega mleka, 3,2 do 3,5 % mm, 0,5 - 1 kg </t>
  </si>
  <si>
    <t>Jogurt sadni, tekoči, iz pasteriziranega, homogeniziranega mleka z dodatkom sadja ali sadnega pripravka (min 10%), različni okusi, 1,1 do 3,5 % mm, 0,5 - 1 kg</t>
  </si>
  <si>
    <t>Navadni jogurt s probiotičnimi bakterijami, 1,0 do 3,5 % mm, 150 - 180 g</t>
  </si>
  <si>
    <t>Sadni jogurt s probiotičnimi bakterijami, 1,0 do 3,5 % mm, 150 - 180 g</t>
  </si>
  <si>
    <t>Kislo mleko iz pasteriziranega homogeniziranega mleka, 3,2 do 3,5 % mm, 150 - 180 g</t>
  </si>
  <si>
    <t>Sladka smetana, pasterizirana, 30 do 35 % mm, brez konz. in aditivov,  0,5 do 1 L</t>
  </si>
  <si>
    <t>Skuta, nepasirana, iz pasteriziranega, homogeniziranega mleka, 30 do 40 % mm v SS, 3 - 5 kg</t>
  </si>
  <si>
    <t>Skuta, nepasirana, iz pasteriziranega, homogeniziranega mleka,  30 do 40 % mm v SS, 0,5-1 kg</t>
  </si>
  <si>
    <t>Skuta, pasirana, iz pasteriziranega, homogeniziranega mleka, do 10% mm v SS, 0,5 - 1 kg</t>
  </si>
  <si>
    <t>Skuta, pasirana, iz pasteriziranega, homogeniziranega mleka, 30 do 40 % mm v SS, do 1 kg</t>
  </si>
  <si>
    <t>Skuta, pasirana, iz pasteriziranega, homogeniziranega mleka, 30 do 40 % mm v SS, 3 do 5 kg</t>
  </si>
  <si>
    <t>Mlečni namaz s smetano, min 15% mm, 120 - 200 g</t>
  </si>
  <si>
    <t>Mlečni namaz z zelišči ali vrtninami, 15 do 20 % maščobe, 120 do 200g</t>
  </si>
  <si>
    <t>Desert jogurtova smetana s sadjem, min. 7 % mm, 110 - 150 g</t>
  </si>
  <si>
    <t>Jogurt navadni, iz pasteriziranega mleka, min 5 % mm, 150 - 180 g</t>
  </si>
  <si>
    <t>Trajno mleko, kratkotrajna sterilizacija, 3,2 do 3,5 % mm, 1 L</t>
  </si>
  <si>
    <t xml:space="preserve">Trajno mleko, kratkotrajna sterilizacija, 3,2 do 3,5 % mm, 0,2 L </t>
  </si>
  <si>
    <t>Trajno mleko z okusom čokolade, sterilizirano, homogenizirano, 0,2 L</t>
  </si>
  <si>
    <t>Trajno mleko, kratkotrajna sterilizacija, 1,5 do 3,5 % mm, do 1 L, DEKLARIRANO BREZ LAKTOZE</t>
  </si>
  <si>
    <t>Sveži sir v slanici, min 40% mm v SS, brez kem. konz., barvil in aditivov, kroglice  do 250 g</t>
  </si>
  <si>
    <t>Kisla smetana, iz pasterizirane, homogenizirane smetane, 18 do 25 % mm, brez konz. in aditivov,  150 - 180 g</t>
  </si>
  <si>
    <t>Kisla smetana,  iz pasterizirane, homogenizirane smetane, 18 do 25 % mm, brez konz. in aditivov, 400 -900 g</t>
  </si>
  <si>
    <r>
      <t xml:space="preserve">Poltrdi mastni sir, min 45% mm v SS, brez kem. konz., barvil in aditivov, </t>
    </r>
    <r>
      <rPr>
        <sz val="10"/>
        <rFont val="Arial Narrow"/>
        <family val="2"/>
        <charset val="238"/>
      </rPr>
      <t>do 3 kg</t>
    </r>
  </si>
  <si>
    <t>Poltrdi dimljen, mastni sir, min 45% mm v SS, do 3 kg</t>
  </si>
  <si>
    <t>Poltrdi sir brez lizocima iz jajc, primeren za alergike na jajca, 35 do 45 % mm, pakiran v kontrolirani atmosferi, 300 do 600 g</t>
  </si>
  <si>
    <t>Poltrdi sir, min. 35% mm, 300 do 600 g, DEKLARIRAN BREZ LAKTOZE</t>
  </si>
  <si>
    <t>Svinjsko stegno bk in slanine, očiščeno, narezano na zrezke 60 - 80 g (max 10 % odstopanje od teže naročenega zrezka, max skupno odstopanje 2 % naročene mase), 1. kat.</t>
  </si>
  <si>
    <t>Svinjsko stegno bk in slanine, očiščeno, narezano na kocke 1,5 x 1,5 cm (max 10 % odstopanje od velikosti kock, max skupno odstopanje 2 % naročene mase) 1.kat</t>
  </si>
  <si>
    <t>Žrebičkovo stegno bk, očiščeno v kosu ali narezano  (zrezki 60 -80 g, kocke  1,5 x 1,5cm – max 10 % odstopanje od teže naročenega zrezka, velikosti kock, max skupno odstopanje 2 % naročene mase), 1. kat.</t>
  </si>
  <si>
    <t>Kunčji file v kosu (max skupno odstopanje 2 % naročene mase)</t>
  </si>
  <si>
    <t>Pečenica iz svinjskega mesa v naravnem ovoju, manj začinjena, 60 - 80 g</t>
  </si>
  <si>
    <t>Hrenovka telečja v naravnem ovoju 60 - 80 g, manj slane in začinjene</t>
  </si>
  <si>
    <t>Hrenovka svinjska v naravnem ovoju 60 - 80 g, manj slane in začinjene</t>
  </si>
  <si>
    <t>Mlada govedina, stegno bk in bočnika, očiščeno, v kosu (max skupno odstopanje 2 % naročene mase) 1.kat.</t>
  </si>
  <si>
    <t>Mlada govedina stegno bk in bočnika, očiščeno, narezano na zrezke 60 - 80 g (max 10 % odstopanje od teže naročenega zrezka, max skupno odstopanje 2 % naročene mase), 1. kat.</t>
  </si>
  <si>
    <t>Mlada govedina, stegno bk in bočnika, očiščeno, narezano na kocke 1,5 x 1,5cm (max 10 % odstopanje od velikosti kock, max skupno odstopanje 2 % naročene mase) 1.kat.</t>
  </si>
  <si>
    <t>Telečje stegno bk in bočnika, očiščeno, v kosu, 1. kat  (max skupno odstopanje 2 % naročene mase)</t>
  </si>
  <si>
    <t>Telečje stegno bk in bočnika, očiščeno, narezano na zrezke 60 - 80 g, 1. kat. (max 10 % odstopanje od teže naročenega zrezka, max skupno odstopanje 2 % naročene mase)</t>
  </si>
  <si>
    <t>Telečje stegno bk in bočnika, očiščeno, narezano na kocke 1,5 x 1,5cm, 1. kat. (max 10 % odstopanje od velikosti kock, max skupno odstopanje 2 % naročene mase)</t>
  </si>
  <si>
    <t>Piščančji file, razred kakovosti A, v kosu (max skupno odstopanje 2 % naročene mase) (prsa bkk)</t>
  </si>
  <si>
    <t>Piščančji file, razred kakovosti A, zrezki 60 - 80 g (max 10 % odstopanje od teže naročenega zrezka, max skupno odstopanje 2 % naročene mase) (prsa bkk)</t>
  </si>
  <si>
    <t>Piščančji file, razred kakovosti A, kocke 1,5 x 1,5cm (max 10 % odstopanje od velikosti kock, max skupno odstopanje 2 % naročene mase) (prsa bkk)</t>
  </si>
  <si>
    <t>Piščančje nabodalo z zelenjavo (min 75 % mesa – stegno ali prsa), brez konzervansa, do 100 g</t>
  </si>
  <si>
    <t>Piščančja salama, extra razred, min 70 % piščančjega mesa, v kosu ali narezana na rezine</t>
  </si>
  <si>
    <t xml:space="preserve">Piščančje prsi v ovoju, min 80 % piščančjega mesa, v kosu ali narezana na rezine </t>
  </si>
  <si>
    <t>Hrenovke-piščančje brez ovoja, min 80 % piščančjega mesa, manj slana, do 70 g</t>
  </si>
  <si>
    <t>Puranji file v kosu, razred kakovosti A (max skupno odstopanje 2 % naročene mase)</t>
  </si>
  <si>
    <t>Puranji file, razred kakovosti A, narezan na kocke 1,5 x 1,5 cm (max 10 % odstopanje  od velikosti kock, max skupno odstopanje 2 % od naročene mase)</t>
  </si>
  <si>
    <t>Puranji file, razred kakovosti A, narezan na zrezke (max 10 % odstopanje od teže naročenega zrezka, max skupno odstopanje 2 % od naročene mase)</t>
  </si>
  <si>
    <t>Bio telečje stegno bk in bočnika, očiščeno, narezano na kocke 1,5 x 1,5 cm, 1. kat. (max 10 % odstopanje od velikosti kock, max skupno odstopanje 2 % naročene mase)</t>
  </si>
  <si>
    <t>Bio mlada govedina, stegno bk in bočnika, očiščeno, v kosu (max skupno odstopanje 2 % naročene mase) 1.kat.</t>
  </si>
  <si>
    <t>Bio mlada govedina stegno bk in bočnika, očiščeno, narezano na zrezke 60 - 80 g (max 10 % odstopanje od teže naročenega zrezka, max skupno odstopanje 2 % naročene mase), 1. kat.</t>
  </si>
  <si>
    <t>Bio mlada govedina, stegno bk in bočnika, očiščeno, narezano na kocke 1,5 x 1,5 cm (max 10 % odstopanje od velikosti kock, max skupno odstopanje 2 % naročene mase) 1.kat.</t>
  </si>
  <si>
    <t>Bio telečje stegno bk in bočnika, očiščeno, v kosu, 1. kat  (max skupno odstopanje 2 % naročene mase)</t>
  </si>
  <si>
    <t>Bio telečje stegno bk in bočnika, očiščeno, narezano na zrezke 60 - 80 g, 1. kat. (max 10 % odstopanje od teže naročenega zrezka, max skupno odstopanje 2 % naročene mase)</t>
  </si>
  <si>
    <t>Rdeči okun - file posamič zamrznjen, (max 10 % odstopanje od naročene teže zrezka), 1. kval., brez kosti</t>
  </si>
  <si>
    <t>Brancin - file posamič zamrznjen, (max 10 % odstopanje od naročene teže zrezka), 1. kval., brez kosti</t>
  </si>
  <si>
    <t>Orada - file posamič zamrznjen, (max 10 % odstopanje od naročene teže zrezka), 1. kval., brez kosti</t>
  </si>
  <si>
    <t>Smuč – file posamič zamrznjen, (max 10 % odstopanje od naročene teže zrezka), 1. kval., brez kosti</t>
  </si>
  <si>
    <t>Oslič (rodu Merluccius) - file posamič zamrznjen, (max 10 % odstopanje od naročene teže zrezka), 1. kval., brez kosti</t>
  </si>
  <si>
    <t>Ostriž - file posamič zamrznjen, (max 10 % odstopanje od naročene teže zrezka), 1. kval., brez kosti</t>
  </si>
  <si>
    <t>Sterilizirane sardine v rastlinskem olju, min 75 % sardin, 750 -1000 g</t>
  </si>
  <si>
    <t>Jabolka (ajdared, jonatan, gloster, elstar…) 1.razred, do 120 g</t>
  </si>
  <si>
    <t>Kaki do 120 g 1.razred</t>
  </si>
  <si>
    <t>Kivi do 100 g 1.razred</t>
  </si>
  <si>
    <t>Limone do 100 g 1.razred</t>
  </si>
  <si>
    <t>Mandarine in drugi križanci (klementine, klemenvile, mineole, mandore) do 100 g 1.razred</t>
  </si>
  <si>
    <t>Marelice, do 100 g, 1. razred</t>
  </si>
  <si>
    <t>Naši, do 120 g, 1. razred</t>
  </si>
  <si>
    <t>Nektarine, do 120 g, 1. razred</t>
  </si>
  <si>
    <t>Pomaranče do 120 g 1.razred</t>
  </si>
  <si>
    <t>Bio banane do 150 g 1.razred</t>
  </si>
  <si>
    <t>Bio limone do 100 g 1.razred</t>
  </si>
  <si>
    <t>Bio jabolka (ajdared, jonatan, jonagold ipd.) do 120 g, 1.razred</t>
  </si>
  <si>
    <t>Bio pomaranče do 120 g 1.razred</t>
  </si>
  <si>
    <t>Bio kivi do 100 g 1.razred</t>
  </si>
  <si>
    <t>Zamrznjena špinača pasirana (briketi), do 2,5 kg</t>
  </si>
  <si>
    <t>Zamrznjeno korenje – kockice, do 2,5 kg</t>
  </si>
  <si>
    <t>Zamrznjeno korenje – valovite rezine, do 2,5 kg</t>
  </si>
  <si>
    <t>Zamrznjeno baby korenje, do 2,5 kg</t>
  </si>
  <si>
    <t>Zamrznjen grah v zrnju, do 2,5 kg</t>
  </si>
  <si>
    <t>Zamrznjen brokoli, do 2,5 kg</t>
  </si>
  <si>
    <t>Zamrznjena cvetača, do 2,5 kg</t>
  </si>
  <si>
    <t>Zamrznjena koruza v zrnju, do 2,5 kg</t>
  </si>
  <si>
    <t>Zamrznjene bučke - kocke, do 2,5 kg</t>
  </si>
  <si>
    <t>Zamrznjen por (rezan na lističe), do 2,5 kg</t>
  </si>
  <si>
    <r>
      <t xml:space="preserve">Zamrznjen brstični ohrovt, </t>
    </r>
    <r>
      <rPr>
        <sz val="10"/>
        <rFont val="Arial Narrow"/>
        <family val="2"/>
        <charset val="238"/>
      </rPr>
      <t>do 2,5 kg</t>
    </r>
  </si>
  <si>
    <t>Mešana zamrznjena zelenjava (cvetača, brokoli in korenje), do 2,5 kg</t>
  </si>
  <si>
    <t>Zamrznjene višnje brez koščic, do 2,5 kg</t>
  </si>
  <si>
    <t>Kumarice v kisu, pasterizirane, brez kem. konz., 3,0 - 4,5 kg</t>
  </si>
  <si>
    <t>Paprika fileti v kisu, pasterizirana, brez kem. konz., 2,5 - 4,5 kg</t>
  </si>
  <si>
    <t>Paradižnikov koncentrat – dvojni, steriliziran, min. 28 % suhe snovi, brez kem. konz., do 1000 g</t>
  </si>
  <si>
    <t>Paradižnik pelati, steriliziran, brez kem. konz.,  2,0 -4,5 kg</t>
  </si>
  <si>
    <t>Rdeča pesa – pasterizirana, rezana na rezine 1 - 3 mm, brez kem. konz. in kem. sladil, do 800 g</t>
  </si>
  <si>
    <t>Rdeča pesa – pasterizirana, rezana na rezine 1 - 3 mm, brez kem. konz. in kem. sladil, 3,0 - 4,5 kg</t>
  </si>
  <si>
    <t>Breskov kompot, manj sladek, min 55 % plodu, pasteriziran ali steriliziran, brez kem. konz., do 1000 g</t>
  </si>
  <si>
    <t>Breskov kompot, manj sladek, min 55 % plodu, pasteriziran ali steriliziran, brez kem. konz., 2,0 - 4,25 kg</t>
  </si>
  <si>
    <t>Marelični kompot, manj sladek,  min 55 % plodu, pasteriziran ali steriliziran, brez kem. konz., do 1000 g</t>
  </si>
  <si>
    <r>
      <t xml:space="preserve">Marelični kompot, manj sladek,  min 55 % plodu, pasteriziran ali steriliziran, brez kem. konz., </t>
    </r>
    <r>
      <rPr>
        <sz val="10"/>
        <rFont val="Arial Narrow"/>
        <family val="2"/>
        <charset val="238"/>
      </rPr>
      <t>2,0-3,5 kg</t>
    </r>
  </si>
  <si>
    <t>Sadna solata, min 55 % plodu, pasterizirana ali sterilizirana, brez kem. konz., 2,0-4,2 kg</t>
  </si>
  <si>
    <r>
      <rPr>
        <sz val="10"/>
        <rFont val="Arial Narrow"/>
        <family val="2"/>
        <charset val="238"/>
      </rPr>
      <t>Ekstra</t>
    </r>
    <r>
      <rPr>
        <strike/>
        <sz val="10"/>
        <color rgb="FFFF0000"/>
        <rFont val="Arial Narrow"/>
        <family val="2"/>
        <charset val="238"/>
      </rPr>
      <t xml:space="preserve"> </t>
    </r>
    <r>
      <rPr>
        <sz val="10"/>
        <color theme="1"/>
        <rFont val="Arial Narrow"/>
        <family val="2"/>
        <charset val="238"/>
      </rPr>
      <t>domača marmelada šipkova, min 40 % sadne kaše, brez kem. konz. in sladil, do 1000 g</t>
    </r>
  </si>
  <si>
    <t>Bio ekstra domača marmelada marelična, min. 50 % sadne kaše, kozarec do 1 kg</t>
  </si>
  <si>
    <t>Bio ekstra domača marmelada  jagodna, min. 50 % sadne kaše, kozarec do 1 kg</t>
  </si>
  <si>
    <t>Bio jabolčni sok, 100% sadni delež, embalaža omogoča ponovno zapiranje, 1 L</t>
  </si>
  <si>
    <t xml:space="preserve">Bio sadno zelenjavni sok, 100% sadni delež, embalaža omogoča ponovno zapiranje, do 0,5-1 L </t>
  </si>
  <si>
    <t>Bio pirine (100 %) testenine, deklarirano brez  jajc in mleka, do 1 kg</t>
  </si>
  <si>
    <t>Bio pirina (100 %) jušna zakuha, deklarirano brez  jajc in mleka, do 1 kg</t>
  </si>
  <si>
    <t>Kakao prah, min 20 % kakavovega masla, do 1 kg</t>
  </si>
  <si>
    <t>Čokoladno lešnikov namaz, min. 13 % lešnikov, 0,5 - 1,0 kg</t>
  </si>
  <si>
    <t>Alkoholni kis 9 %, 1 L</t>
  </si>
  <si>
    <t xml:space="preserve">Vinski kis 4 %, brez antioksidantov, 1 L </t>
  </si>
  <si>
    <t xml:space="preserve">Jabolčni kis 5 % , brez konzervansov in antioksidantov, 1 L </t>
  </si>
  <si>
    <t>Prepečenec v rezinah (pš. moka tip 500) 200 - 400 g</t>
  </si>
  <si>
    <t>Prepečenec v rezinah, polnozrnati, 200 - 400 g</t>
  </si>
  <si>
    <r>
      <t xml:space="preserve">Grisini pšenični beli, </t>
    </r>
    <r>
      <rPr>
        <sz val="10"/>
        <rFont val="Arial Narrow"/>
        <family val="2"/>
        <charset val="238"/>
      </rPr>
      <t xml:space="preserve">s posipom (sezam ali laneno seme), </t>
    </r>
    <r>
      <rPr>
        <sz val="10"/>
        <color theme="1"/>
        <rFont val="Arial Narrow"/>
        <family val="2"/>
        <charset val="238"/>
      </rPr>
      <t>do 200 g</t>
    </r>
  </si>
  <si>
    <t>Sadno žitna rezina z min. 30 % sadja, 25 - 35 g</t>
  </si>
  <si>
    <t>Jetrna pašteta 80 - 100 g</t>
  </si>
  <si>
    <t>Piščančja pašteta 80 - 100 g</t>
  </si>
  <si>
    <t>Drobtine brez glutena, mleka, jajc, soje, oreščkov, do 500 g</t>
  </si>
  <si>
    <t>Čokoladni namaz brez mleka, jajc od 200 - 500 g</t>
  </si>
  <si>
    <t>Piškoti brez jajc, mleka, ml. sestavin, oreščkov, do 500 g</t>
  </si>
  <si>
    <r>
      <t xml:space="preserve">Sojin jogurt sadni, </t>
    </r>
    <r>
      <rPr>
        <sz val="10"/>
        <rFont val="Arial Narrow"/>
        <family val="2"/>
        <charset val="238"/>
      </rPr>
      <t xml:space="preserve"> 125 - 160 g</t>
    </r>
  </si>
  <si>
    <t>Margarina za peko 250 - 500 g</t>
  </si>
  <si>
    <t>Sončično olje 100 %, 1 L</t>
  </si>
  <si>
    <t>Bučno olje,100%, 0,5 - 1 L</t>
  </si>
  <si>
    <t xml:space="preserve">OBRAZEC POPIS BLAGA </t>
  </si>
  <si>
    <t>Rastlinska krema iz palmine maščobe, do 1L</t>
  </si>
  <si>
    <t>Špageti - pšenični z jajci, do 5 kg</t>
  </si>
  <si>
    <r>
      <t xml:space="preserve">Riževa krema za kuhanje, </t>
    </r>
    <r>
      <rPr>
        <sz val="10"/>
        <rFont val="Arial Narrow"/>
        <family val="2"/>
        <charset val="238"/>
      </rPr>
      <t>do</t>
    </r>
    <r>
      <rPr>
        <sz val="10"/>
        <color theme="1"/>
        <rFont val="Arial Narrow"/>
        <family val="2"/>
        <charset val="238"/>
      </rPr>
      <t xml:space="preserve"> 250 ml</t>
    </r>
  </si>
  <si>
    <t>Kokosova krema za stepanje, do 500 ml</t>
  </si>
  <si>
    <t>Prava kava, mleta, črna, mešanica sort Arabica (75 %) in Robusta (25 %), enakovredno kot Barcaffe, do 250 g</t>
  </si>
  <si>
    <t>Trajno mleko z okusom čokolade, sterilizirano, homogenizirano, 1 L</t>
  </si>
  <si>
    <t>Sveži sir v slanici, min 40% mm v SS, brez kem. konz., barvil in aditivov, v kosu 250-1000 g</t>
  </si>
  <si>
    <t>Losos – porcijski file, brez kože, posamič zamrznjen, (max 10 % odstopanje od naročene teže posameznega fileja), brez kosti, 100 do 200 g / kos, I.kvaliteta, brez glazure</t>
  </si>
  <si>
    <t>Losos – file, s kožo, posamič zamrznjen, (max 10 % odstopanje od naročene teže posameznega fileja), brez kosti, pakiranje do 10 kg, I.kvaliteta, brez glazure</t>
  </si>
  <si>
    <t>Atlantski losos – porcijski file, brez kože, posamič zamrznjen, (max 10 % odstopanje od naročene teže posameznega fileja), brez kosti, 100 do 200 g / kos, I.kvaliteta, brez glazure</t>
  </si>
  <si>
    <t>Morska plošča ali platesa - file, posamič zamrznjen, (max 10 % odstopanje od naročene teže posameznega fileja), brez kosti, I.kvaliteta</t>
  </si>
  <si>
    <t>Novozelandski repak- file brez kože, (max 10 % odstopanje od naročene teže posameznega fileja), brez kosti, pakiranje do 10 kg, brez glazure, I. kvaliteta</t>
  </si>
  <si>
    <t>Avokado 1. razred</t>
  </si>
  <si>
    <r>
      <rPr>
        <sz val="10"/>
        <rFont val="Arial Narrow"/>
        <family val="2"/>
        <charset val="238"/>
      </rPr>
      <t>Ekstra</t>
    </r>
    <r>
      <rPr>
        <strike/>
        <sz val="10"/>
        <color rgb="FFFF0000"/>
        <rFont val="Arial Narrow"/>
        <family val="2"/>
        <charset val="238"/>
      </rPr>
      <t xml:space="preserve"> </t>
    </r>
    <r>
      <rPr>
        <sz val="10"/>
        <color theme="1"/>
        <rFont val="Arial Narrow"/>
        <family val="2"/>
        <charset val="238"/>
      </rPr>
      <t>domača marmelada mešana, min 45 % sadne kaše, brez sladil, do 1000 g</t>
    </r>
  </si>
  <si>
    <r>
      <rPr>
        <sz val="10"/>
        <rFont val="Arial Narrow"/>
        <family val="2"/>
        <charset val="238"/>
      </rPr>
      <t>Ekstra</t>
    </r>
    <r>
      <rPr>
        <strike/>
        <sz val="10"/>
        <color rgb="FFFF0000"/>
        <rFont val="Arial Narrow"/>
        <family val="2"/>
        <charset val="238"/>
      </rPr>
      <t xml:space="preserve"> </t>
    </r>
    <r>
      <rPr>
        <sz val="10"/>
        <color theme="1"/>
        <rFont val="Arial Narrow"/>
        <family val="2"/>
        <charset val="238"/>
      </rPr>
      <t>domača marmelada marelica, min 50 % sadne kaše, brez kem. konz. in sladil, do 1000 g</t>
    </r>
  </si>
  <si>
    <t>Ananasov sok, 100% sadni delež, brez dodanega sladkorja, umetnih sladil, 1L</t>
  </si>
  <si>
    <t>Ananasov sok, 100% sadni delež, brez dodanega sladkorja, umetnih sladil, 0,2L</t>
  </si>
  <si>
    <t xml:space="preserve">Pomarančni sok, 100% sadni delež, brez dodanega sladkorja, umetnih sladil, 1L </t>
  </si>
  <si>
    <t xml:space="preserve">Pomarančni sok, 100% sadni delež, brez dodanega sladkorja, umetnih sladil, 0,2L </t>
  </si>
  <si>
    <t>100 % sadno zelenjavni sok do 1 l</t>
  </si>
  <si>
    <t xml:space="preserve">Nektar breskev, min 50% sadni delež, brez umetnih sladil, 1L </t>
  </si>
  <si>
    <t xml:space="preserve">Nektar breskev, min.50% sadni delež, brez umetnih sladil, brik,  0,2L </t>
  </si>
  <si>
    <t>Nektar jagoda, min.45% sadni delež, brez umetnih sladil, 1L</t>
  </si>
  <si>
    <t>Nektar jagoda, min.45% sadni delež, brez umetnih sladil, 0,2L</t>
  </si>
  <si>
    <t>Nektar marelica, min.43% sadni delež, brez umetnih sladil, 1L</t>
  </si>
  <si>
    <t>Nektar marelica, min.43% sadni delež, brez umetnih sladil, 0,2L</t>
  </si>
  <si>
    <t>Nektar črni ribez min.25% sadni delež, brez umetnih sladil, 1L</t>
  </si>
  <si>
    <t>Nektar črni ribez min.25% sadni delež, brez umetnih sladil, 0,2L</t>
  </si>
  <si>
    <t xml:space="preserve">Multivitaminski sok iz rdečega sadja, 100% sadni delež, brez dodanega sladkorja, umetnih sladil, 1L </t>
  </si>
  <si>
    <t>Francoski rogljič iz listnatega testa z mareličnim polnilom, 50-80 g</t>
  </si>
  <si>
    <t>Vanilijevi rogljički, do 2 kg</t>
  </si>
  <si>
    <t>Masleni piškoti, do 1 kg</t>
  </si>
  <si>
    <t>Mešano domače pecivo, do 1 kg</t>
  </si>
  <si>
    <t>Napolitanke oblite s čokolado, do 1 kg</t>
  </si>
  <si>
    <t>Ovseni polnozrnati keksi, do 1 kg</t>
  </si>
  <si>
    <t>Polnozrnati keksi, do 1 kg</t>
  </si>
  <si>
    <t>Sadni čaj z aromo (različni okusi), filter vrečke, gastro do 1 kg</t>
  </si>
  <si>
    <t>Pehtran, v stekleni embalaži ali vrečko, do 350 g</t>
  </si>
  <si>
    <t>Jetrna pašteta 400 g</t>
  </si>
  <si>
    <t>Olive zelene, brez pešk, brez kem. konz., 500 - 900 g</t>
  </si>
  <si>
    <t>Čičerika, sterilizirana, brez kem. konz., do 800 g</t>
  </si>
  <si>
    <t>Čebula zrnasta, steklena embalaža, do 60 g</t>
  </si>
  <si>
    <t>Klinčki mleti, do 40 g</t>
  </si>
  <si>
    <t>Mešanica kavnih nadomeskov - proja iz praženega ječmena in korenine cikorije, pakirano do 1 kg</t>
  </si>
  <si>
    <t>Kremin do 1,2 kg</t>
  </si>
  <si>
    <t>Mlinci, brez konz., do 6 kg</t>
  </si>
  <si>
    <t>Kvas, suhi, do 15 g, prodajna enota max 5 x do 15 g</t>
  </si>
  <si>
    <t>Koruzni kosmiči brez dodanega sladkorja, do 750 g</t>
  </si>
  <si>
    <t>Mlečna rezina, do 30 g, prodajna enota max 4 x 30 g</t>
  </si>
  <si>
    <t>Suha jabolka krhlji, olupljeni, 1.razred, pakiranje do 500 g</t>
  </si>
  <si>
    <t>Grisini brez glutena, do 250 g (Schar ali podobno)</t>
  </si>
  <si>
    <t>Ježek 50-80 g</t>
  </si>
  <si>
    <t>Šipkov čaj, filter vrečke, gastro od 1 kg do 1,5 kg</t>
  </si>
  <si>
    <t>Šipek-hibiskus čaj, filter vrečke, gastro od 1 kg do 1,5 kg</t>
  </si>
  <si>
    <t xml:space="preserve">Mleta sladka paprika, v embalaži, ki omgoča neprodušno zapiranje, do 700 g </t>
  </si>
  <si>
    <t>Bio jogurt sadni, iz pasteriziranega mleka, 10% sadja, 1,5 do 3,5%mm, 150-180g</t>
  </si>
  <si>
    <t>Bio kislo mleko, iz pasteriziranega mleka,1,5 do 3,5%mm, 150-180g</t>
  </si>
  <si>
    <t xml:space="preserve">Jabolčni sok bistri, 100 % sadni delež,  brez dodanega sladkorja, umetnih sladil, 1L </t>
  </si>
  <si>
    <t>Jabolčni motni sok, 100 % sadni delež, brez dodanega sladkorja, umetnih sladil in arom ter kemičnih konzervansov, pakiranje 1 L</t>
  </si>
  <si>
    <t>BIO sadni sok iz granatnega jabolka, jabolka, črnega ribeza in drugega sadja, 100% sadni delež, pakiranje 1 L</t>
  </si>
  <si>
    <t>BIO sadni sok iz granatnega jabolka, jabolka, črnega ribeza in drugega sadja, 100% sadni delež, pakiranje 200 ml</t>
  </si>
  <si>
    <t>Hruškov motni sok, 100 % sadni delež-hruška, brez dodanega sladkorja, umetnih sladil in arom ter kemičnih konzervansov, pakiranje 1 L</t>
  </si>
  <si>
    <t>Smoothie, tetrapak, breskev z vlakninami, z zamaškom za zapiranje 200 ml</t>
  </si>
  <si>
    <t>Bio jogurt navadni, iz pasteriziranega mleka, 3,0 do 3,5%mm, 0,5 -1,0 kg</t>
  </si>
  <si>
    <t xml:space="preserve">Bio jogurt sadni, iz pasteriziranega mleka, 10% sadja, 1,5 do 3,5%mm, 0,5-1,0 kg </t>
  </si>
  <si>
    <t>Bio kefir sadni, 3,0 do 3,5%mm, izdelan s kefirnimi zrni, 0,5 -1,0 kg</t>
  </si>
  <si>
    <r>
      <t xml:space="preserve">Riban poltrdi mastni sir, min.45%mm v SS, brez kem. konz., barvil in aditivov, </t>
    </r>
    <r>
      <rPr>
        <sz val="10"/>
        <rFont val="Arial Narrow"/>
        <family val="2"/>
        <charset val="238"/>
      </rPr>
      <t>do 5kg</t>
    </r>
  </si>
  <si>
    <t>Sterilizirane skuše v rastlinskem olju ali sončničnem olju, 500-2000 g</t>
  </si>
  <si>
    <t>Buča hokaido 1.razred</t>
  </si>
  <si>
    <t>Zamrznjneni gozdni sadeži, do 2,5 kg</t>
  </si>
  <si>
    <t>Polnjene testenine - pšenične s sirovim in špinačnim nadevom, do 2 kg</t>
  </si>
  <si>
    <t>Vlečeno testo, lističi, do 1 kg</t>
  </si>
  <si>
    <t>Listnato testo, lističi, od 2 do 6 kg</t>
  </si>
  <si>
    <t>Kus kus – instant, do 1 kg</t>
  </si>
  <si>
    <t>Rinčice ali zvezdice - jušna zakuha, pšenična z jajci, do 1 kg</t>
  </si>
  <si>
    <t>Rižek ali školjkice - jušna zakuha pšenična z jajci, do 1 kg</t>
  </si>
  <si>
    <t>Školjke, metuljčki ali dvojni polžki - pšenični z jajci, do 5 kg</t>
  </si>
  <si>
    <t>Polnozrnate pšenične testenine (polžki,…), do 1 kg</t>
  </si>
  <si>
    <t>Bio bulgur, do 1 kg</t>
  </si>
  <si>
    <t>Sveže vlečeno testo, zvito-rola, do 5 kg</t>
  </si>
  <si>
    <t xml:space="preserve">Skutino pšenično belo pekovsko pecivo različnih oblik (žemlja, kajzarica, bombeta, štručka…), 40-60 g </t>
  </si>
  <si>
    <t xml:space="preserve">Pšenično belo pekovsko pecivo različnih oblik (žemlja, kajzarica, bombeta, štručka…), 40-60 g </t>
  </si>
  <si>
    <t xml:space="preserve">Pšenično belo pekovsko pecivo s sezamovim posipom različnih oblik (žemlja, kajzarica, bombeta, štručka…), 40-60 g </t>
  </si>
  <si>
    <t xml:space="preserve">Pšenično belo pekovsko pecivo s sezamovim posipom različnih oblik (žemlja, kajzarica, bombeta, štručka…), 60-80 g </t>
  </si>
  <si>
    <t xml:space="preserve">Pšenično črno pekovsko pecivo različnih oblik (žemlja, kajzarica, bombeta, štručka…), 40-60 g </t>
  </si>
  <si>
    <t xml:space="preserve">Pšenično polnozrnato pekovsko pecivo različnih oblik (žemlja, kajzarica, bombeta, štručka…), 40-60 g </t>
  </si>
  <si>
    <t xml:space="preserve">Ovseno mešano pekovsko pecivo različnih oblik (žemlja, kajzarica, bombeta, štručka…), 40-60 g </t>
  </si>
  <si>
    <t xml:space="preserve">Koruzno mešano pekovsko pecivo različnih oblik (kajzarica, bombeta, štručka…), 40-60 g </t>
  </si>
  <si>
    <t xml:space="preserve">Ajdovo mešano pekovsko pecivo različnih oblik (kajzarica, bombeta, štručka…), 40-60 g </t>
  </si>
  <si>
    <t xml:space="preserve">Ajdovo mešano pekovsko pecivo z orehi različnih oblik (kajzarica, bombeta, štručka…), 40-60 g </t>
  </si>
  <si>
    <t xml:space="preserve">Mlečno pšenično belo pekovsko pecivo različnih oblik (štručka, kifeljc, polžek…), 40-60g </t>
  </si>
  <si>
    <t xml:space="preserve">Sirova pšenična štručka, min 14% sira, 40-60 g </t>
  </si>
  <si>
    <t xml:space="preserve">Makova pšenična štručka, 40-60 g </t>
  </si>
  <si>
    <t>Brusnice, brez konz., pakiranje do 500 g</t>
  </si>
  <si>
    <r>
      <rPr>
        <sz val="10"/>
        <rFont val="Arial Narrow"/>
        <family val="2"/>
        <charset val="238"/>
      </rPr>
      <t>Bio</t>
    </r>
    <r>
      <rPr>
        <sz val="10"/>
        <color theme="1"/>
        <rFont val="Arial Narrow"/>
        <family val="2"/>
        <charset val="238"/>
      </rPr>
      <t xml:space="preserve"> mleko, pasterizirano, 3 do 3,5%mm, 150-180ml</t>
    </r>
  </si>
  <si>
    <r>
      <rPr>
        <sz val="10"/>
        <rFont val="Arial Narrow"/>
        <family val="2"/>
        <charset val="238"/>
      </rPr>
      <t>Bio</t>
    </r>
    <r>
      <rPr>
        <sz val="10"/>
        <color theme="1"/>
        <rFont val="Arial Narrow"/>
        <family val="2"/>
        <charset val="238"/>
      </rPr>
      <t xml:space="preserve"> mleko, pasterizirano, 3 do 3,5%mm, 1 l</t>
    </r>
  </si>
  <si>
    <r>
      <rPr>
        <sz val="10"/>
        <rFont val="Arial Narrow"/>
        <family val="2"/>
        <charset val="238"/>
      </rPr>
      <t>Bio</t>
    </r>
    <r>
      <rPr>
        <sz val="10"/>
        <color theme="1"/>
        <rFont val="Arial Narrow"/>
        <family val="2"/>
        <charset val="238"/>
      </rPr>
      <t xml:space="preserve"> mleko z okusom vanilije, pasterizirano, 3 do 3,5%mm, 150-200ml</t>
    </r>
  </si>
  <si>
    <r>
      <rPr>
        <sz val="10"/>
        <rFont val="Arial Narrow"/>
        <family val="2"/>
        <charset val="238"/>
      </rPr>
      <t>Bio</t>
    </r>
    <r>
      <rPr>
        <sz val="10"/>
        <color theme="1"/>
        <rFont val="Arial Narrow"/>
        <family val="2"/>
        <charset val="238"/>
      </rPr>
      <t xml:space="preserve"> mleko pasterizirano, 3 do 3,5%mm, 3-10L</t>
    </r>
  </si>
  <si>
    <r>
      <t>Sterilizirani kosi tunine v olivnem olju, min 70% tunine, 1000-2000</t>
    </r>
    <r>
      <rPr>
        <sz val="10"/>
        <rFont val="Arial Narrow"/>
        <family val="2"/>
        <charset val="238"/>
      </rPr>
      <t xml:space="preserve"> g</t>
    </r>
  </si>
  <si>
    <t>Sterilizirani kosi tunine v olivnem olju, min 65 % tunine, »easy open«, 70 - 90 g</t>
  </si>
  <si>
    <r>
      <t>Koruzni storžki, sterilizirani, v slanici</t>
    </r>
    <r>
      <rPr>
        <b/>
        <sz val="10"/>
        <color theme="1"/>
        <rFont val="Arial Narrow"/>
        <family val="2"/>
        <charset val="238"/>
      </rPr>
      <t>,</t>
    </r>
    <r>
      <rPr>
        <sz val="10"/>
        <color theme="1"/>
        <rFont val="Arial Narrow"/>
        <family val="2"/>
        <charset val="238"/>
      </rPr>
      <t xml:space="preserve"> brez kem. konz., do 800 g</t>
    </r>
  </si>
  <si>
    <r>
      <t>Bio ekstra domača marmelada</t>
    </r>
    <r>
      <rPr>
        <b/>
        <sz val="10"/>
        <color theme="1"/>
        <rFont val="Arial Narrow"/>
        <family val="2"/>
        <charset val="238"/>
      </rPr>
      <t xml:space="preserve"> </t>
    </r>
    <r>
      <rPr>
        <sz val="10"/>
        <color theme="1"/>
        <rFont val="Arial Narrow"/>
        <family val="2"/>
        <charset val="238"/>
      </rPr>
      <t>(katero koli sadje, razen jagod, marelic, borovnic in mešanih gozdnih sadežev)</t>
    </r>
    <r>
      <rPr>
        <b/>
        <sz val="10"/>
        <color theme="1"/>
        <rFont val="Arial Narrow"/>
        <family val="2"/>
        <charset val="238"/>
      </rPr>
      <t>,</t>
    </r>
    <r>
      <rPr>
        <sz val="10"/>
        <color theme="1"/>
        <rFont val="Arial Narrow"/>
        <family val="2"/>
        <charset val="238"/>
      </rPr>
      <t xml:space="preserve"> min. 50 % sadne kaše, kozarec do 1 kg</t>
    </r>
  </si>
  <si>
    <t>Čokolada v prahu, minimalno 36 % kakavovih delcev, do 1kg</t>
  </si>
  <si>
    <t>Pecilni prašek, do 15 g (dovoljeno prodajno pakiranje največ 5-krat do 15 g)</t>
  </si>
  <si>
    <t>Vanilij sladkor, do 15 g (dovoljeno prodajno pakiranje največ 5-krat do 15 g)</t>
  </si>
  <si>
    <t>Utrjevalec stepene smetane, do 15 g (dovoljeno prodajno pakiranje največ 5-krat do 15 g)</t>
  </si>
  <si>
    <t>Makovo seme, mleto, do 250 g</t>
  </si>
  <si>
    <t>Korneti za sladoled, pakiranje do 300 g</t>
  </si>
  <si>
    <r>
      <t xml:space="preserve">Sojin jogurt navaden,  </t>
    </r>
    <r>
      <rPr>
        <sz val="10"/>
        <rFont val="Arial Narrow"/>
        <family val="2"/>
        <charset val="238"/>
      </rPr>
      <t>125 - 160 g (dovoljeno prodajno pakiranje največ 2-krat 125 - 160 g)</t>
    </r>
  </si>
  <si>
    <t>Sojin desert-puding, vanilija, čokolada, 115 - 160 g (dovoljeno prodajno pakiranje 4-krat 115 - 160 g)</t>
  </si>
  <si>
    <t>Rižev desert-puding, vanilija, kakao, 100 - 160 g (dovoljeno prodajno pakiranje največ 2-krat 100 - 160 g)</t>
  </si>
  <si>
    <t>Sojin napitek – vanilijev, do 1 L</t>
  </si>
  <si>
    <r>
      <t xml:space="preserve">Zamrznjena paprika </t>
    </r>
    <r>
      <rPr>
        <sz val="9"/>
        <color theme="1"/>
        <rFont val="Arial Narrow"/>
        <family val="2"/>
        <charset val="238"/>
      </rPr>
      <t>(rdeča, zelena</t>
    </r>
    <r>
      <rPr>
        <sz val="10"/>
        <color theme="1"/>
        <rFont val="Arial Narrow"/>
        <family val="2"/>
        <charset val="238"/>
      </rPr>
      <t>)– kocke ali rezine, do 2,5 kg</t>
    </r>
  </si>
  <si>
    <r>
      <t xml:space="preserve">Univerzalna rastlinska krema za stepanje primerna za alergike na mleko in gluten, </t>
    </r>
    <r>
      <rPr>
        <sz val="10"/>
        <rFont val="Arial Narrow"/>
        <family val="2"/>
        <charset val="238"/>
      </rPr>
      <t>do</t>
    </r>
    <r>
      <rPr>
        <sz val="10"/>
        <color theme="1"/>
        <rFont val="Arial Narrow"/>
        <family val="2"/>
        <charset val="238"/>
      </rPr>
      <t xml:space="preserve"> 400 ml</t>
    </r>
  </si>
  <si>
    <t>Klobasa za kuhanje (podobna kot kranjska klobasa)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</si>
  <si>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</t>
    </r>
  </si>
  <si>
    <r>
      <t xml:space="preserve">V </t>
    </r>
    <r>
      <rPr>
        <b/>
        <sz val="10"/>
        <rFont val="Arial Narrow"/>
        <family val="2"/>
        <charset val="238"/>
      </rPr>
      <t>stolpec 7</t>
    </r>
    <r>
      <rPr>
        <sz val="10"/>
        <rFont val="Arial Narrow"/>
        <family val="2"/>
        <charset val="238"/>
      </rPr>
      <t xml:space="preserve"> ponudnik vnese zmnožek cene za enoto mere brez DDV (iz stolpca 6) in ocenjene količine (iz stoplca 3).</t>
    </r>
  </si>
  <si>
    <r>
      <t xml:space="preserve">V </t>
    </r>
    <r>
      <rPr>
        <b/>
        <sz val="10"/>
        <rFont val="Arial Narrow"/>
        <family val="2"/>
        <charset val="238"/>
      </rPr>
      <t>stolpec 8</t>
    </r>
    <r>
      <rPr>
        <sz val="10"/>
        <rFont val="Arial Narrow"/>
        <family val="2"/>
        <charset val="238"/>
      </rPr>
      <t xml:space="preserve"> ponudnik vnese zmožek vrednosti za ocenjeno količino brez DDV (iz stoplca 7) in stopnje DDV.</t>
    </r>
  </si>
  <si>
    <r>
      <t xml:space="preserve">V </t>
    </r>
    <r>
      <rPr>
        <b/>
        <sz val="10"/>
        <rFont val="Arial Narrow"/>
        <family val="2"/>
        <charset val="238"/>
      </rPr>
      <t>stoplec 9</t>
    </r>
    <r>
      <rPr>
        <sz val="10"/>
        <rFont val="Arial Narrow"/>
        <family val="2"/>
        <charset val="238"/>
      </rPr>
      <t xml:space="preserve"> ponudnik vnese vsoto vrednosti za ocenjeno vrednost brez DDV (iz stolpca 7) in zneska DDV za ocenjeno količino (iz stoplca 8). Vsoto ponudnik prepiše v ponudbeni obrazec pri ustreznem sklopu in merilu "Ponudbena vrednost".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</si>
  <si>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Ponudnik stolpca ne izpolnjuje za sklope, kjer je takšna kakovost že zahtevana kot pogoj.</t>
    </r>
  </si>
  <si>
    <r>
      <t xml:space="preserve">V </t>
    </r>
    <r>
      <rPr>
        <b/>
        <sz val="10"/>
        <color theme="1"/>
        <rFont val="Arial Narrow"/>
        <family val="2"/>
        <charset val="238"/>
      </rPr>
      <t>stolpec 6</t>
    </r>
    <r>
      <rPr>
        <sz val="10"/>
        <color theme="1"/>
        <rFont val="Arial Narrow"/>
        <family val="2"/>
        <charset val="238"/>
      </rPr>
      <t xml:space="preserve"> se vpiše cena v EUR za ponujeno blago, izračunana na zahtevano enoto mere, ki je navedena v stolpcu 4. </t>
    </r>
    <r>
      <rPr>
        <b/>
        <sz val="10"/>
        <color theme="1"/>
        <rFont val="Arial Narrow"/>
        <family val="2"/>
        <charset val="238"/>
      </rPr>
      <t>Naročnik bo upošteval vrednost vpisane cene na enoto, zaokrožene na štiri decimalna mesta.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</si>
  <si>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 Izjema velja pri izdelkih svežega sadja in zelenjave, kjer je predoznačen znak "/".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</si>
  <si>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 Izjema velja pri izdelkih svežega mesa, kjer je predoznačen znak "/".</t>
    </r>
  </si>
  <si>
    <r>
      <t xml:space="preserve">V </t>
    </r>
    <r>
      <rPr>
        <b/>
        <sz val="10"/>
        <color theme="1"/>
        <rFont val="Arial Narrow"/>
        <family val="2"/>
        <charset val="238"/>
      </rPr>
      <t>stolpec 6</t>
    </r>
    <r>
      <rPr>
        <sz val="10"/>
        <color theme="1"/>
        <rFont val="Arial Narrow"/>
        <family val="2"/>
        <charset val="238"/>
      </rPr>
      <t xml:space="preserve"> se vpiše </t>
    </r>
    <r>
      <rPr>
        <b/>
        <sz val="10"/>
        <color theme="1"/>
        <rFont val="Arial Narrow"/>
        <family val="2"/>
        <charset val="238"/>
      </rPr>
      <t>maksimalna</t>
    </r>
    <r>
      <rPr>
        <sz val="10"/>
        <color theme="1"/>
        <rFont val="Arial Narrow"/>
        <family val="2"/>
        <charset val="238"/>
      </rPr>
      <t xml:space="preserve"> cena v EUR za ponujeno blago, izračunana na zahtevano enoto mere, ki je navedena v stolpcu 4. </t>
    </r>
    <r>
      <rPr>
        <b/>
        <sz val="10"/>
        <color theme="1"/>
        <rFont val="Arial Narrow"/>
        <family val="2"/>
        <charset val="238"/>
      </rPr>
      <t>Naročnik bo upošteval vrednost vpisane cene na enoto, zaokrožene na štiri decimalna mesta.</t>
    </r>
  </si>
  <si>
    <r>
      <t xml:space="preserve">V </t>
    </r>
    <r>
      <rPr>
        <b/>
        <sz val="10"/>
        <color theme="1"/>
        <rFont val="Arial Narrow"/>
        <family val="2"/>
        <charset val="238"/>
      </rPr>
      <t>stolpec 10</t>
    </r>
    <r>
      <rPr>
        <sz val="10"/>
        <color theme="1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Ponudnik stolpca ne izpolnjuje za sklope, kjer je takšna kakovost že zahtevana kot pogoj. </t>
    </r>
    <r>
      <rPr>
        <b/>
        <sz val="10"/>
        <color theme="1"/>
        <rFont val="Arial Narrow"/>
        <family val="2"/>
        <charset val="238"/>
      </rPr>
      <t xml:space="preserve">Ponudnik, ki v stolpcu 10 navede, da  ponuja živila iz shem kakovosti, je dolžan v primeru izbora dobaviti živila enake kakovosti ter predložiti ustrezen certifikat. </t>
    </r>
  </si>
  <si>
    <t>Poltrdi mastni sir v rezinah, min. 45%mm v SS, brez kem. konz., barvil in aditivov,  do 5 kg</t>
  </si>
  <si>
    <r>
      <t xml:space="preserve">Ržena moka, tip 1250, </t>
    </r>
    <r>
      <rPr>
        <b/>
        <sz val="10"/>
        <color theme="1"/>
        <rFont val="Arial Narrow"/>
        <family val="2"/>
        <charset val="238"/>
      </rPr>
      <t>od</t>
    </r>
    <r>
      <rPr>
        <sz val="10"/>
        <color theme="1"/>
        <rFont val="Arial Narrow"/>
        <family val="2"/>
        <charset val="238"/>
      </rPr>
      <t xml:space="preserve"> 1 kg</t>
    </r>
  </si>
  <si>
    <t>Naročnik: Vrtec Šentvid, Ulica pregnencev 6, 1210 Ljubljana Šentvid</t>
  </si>
  <si>
    <t>Naročnik:Vrtec Šentvid, Ulica pregnencev 6, 1210 Ljubljana Šentvid</t>
  </si>
  <si>
    <t>Bio surovo maslo 1. vrste, min 82% mm., 125-250 g</t>
  </si>
  <si>
    <t>Bio goveja hrenovka, v naravnem ovoju, 60-80 g</t>
  </si>
  <si>
    <t>1. sklop:  SMETANA, SIR, PUDING</t>
  </si>
  <si>
    <t>SKUPAJ VREDNOST 1. SKLOPA</t>
  </si>
  <si>
    <t>SKUPAJ VREDNOST 2. SKLOPA</t>
  </si>
  <si>
    <t>3. sklop: BIO MLEKO, JOGURT, KISLO MLEKO, KEFIR, MASLO, SKUTA</t>
  </si>
  <si>
    <t>SKUPAJ VREDNOST 3. SKLOPA</t>
  </si>
  <si>
    <t>SKUPAJ VREDNOST 4. SKLOPA</t>
  </si>
  <si>
    <t>SKUPAJ VREDNOST 5. SKLOPA</t>
  </si>
  <si>
    <t>SKUPAJ VREDNOST 6. SKLOPA</t>
  </si>
  <si>
    <t>7.  SVEŽE SVINJSKO, ŽREBIČKOVO, KUNČJE MESO IN MESNI IZDELKI</t>
  </si>
  <si>
    <t>SKUPAJ  VREDNOST 7. SKLOPA</t>
  </si>
  <si>
    <t>SKUPAJ  VREDNOST 8. SKLOPA</t>
  </si>
  <si>
    <t>SKUPAJ  VREDNOST 9. SKLOPA</t>
  </si>
  <si>
    <t xml:space="preserve">10. SVEŽE PURANJE MESO </t>
  </si>
  <si>
    <t>SKUPAJ  VREDNOST 10. SKLOPA</t>
  </si>
  <si>
    <t>11. BIO SVEŽE GOVEJE, TELEČJE MESO  IN IZDELKI</t>
  </si>
  <si>
    <t>SKUPAJ  VREDNOST 11. SKLOPA</t>
  </si>
  <si>
    <t>SKUPAJ  VREDNOST 13. SKLOPA</t>
  </si>
  <si>
    <t>SKUPAJ  VREDNOST 14. SKLOPA</t>
  </si>
  <si>
    <t>SKUPAJ VREDNOST 15. SKLOPA</t>
  </si>
  <si>
    <t xml:space="preserve">SKUPAJ VREDNOST 17. SKLOPA </t>
  </si>
  <si>
    <t>SKUPAJ VREDNOST 16. SKLOPA</t>
  </si>
  <si>
    <t xml:space="preserve">Pasteriziran jajčni melanž, brez umetnih arom, konzervansov, benzoatov, sorbatov, umetnih barvil in drugih aditivov. Pakiranje do 5 kg. </t>
  </si>
  <si>
    <t>Rukola</t>
  </si>
  <si>
    <t>SKUPAJ  VREDNOST 18. SKLOPA</t>
  </si>
  <si>
    <t>SKUPAJ  VREDNOST 19. SKLOPA</t>
  </si>
  <si>
    <t>SKUPAJ  VREDNOST 20. SKLOPA</t>
  </si>
  <si>
    <t>Ekstra džem jagoda, min 45% sadni delež, brez kem. konz., barvil in sladil, do 700 g</t>
  </si>
  <si>
    <t>SKUPAJ  VREDNOST 21. SKLOPA</t>
  </si>
  <si>
    <t>SKUPAJ  VREDNOST 22.SKLOPA</t>
  </si>
  <si>
    <t>Kislo zelje, rezano, do 5 kg</t>
  </si>
  <si>
    <t>Kisla repa, rezana, do 5 kg</t>
  </si>
  <si>
    <t>100 % sadni sirup Jagoda brez dodanega sladkorja, konzervansov, 3-5 l</t>
  </si>
  <si>
    <t>100 % sadni sirup Višnja brez dodanega sladkorja, konzervansov, 3-5 l</t>
  </si>
  <si>
    <t>SKUPAJ  VREDNOST 23. SKLOPA</t>
  </si>
  <si>
    <t>SKUPAJ  VREDNOST 24. SKLOPA</t>
  </si>
  <si>
    <t>Sirovi štruklji- slani, brez. konz. do 150 g na kom., pakiranje do 2 kg</t>
  </si>
  <si>
    <t>SKUPAJ  VREDNOST 25. SKLOPA</t>
  </si>
  <si>
    <t>Pšenični zdrob, do 2 kg</t>
  </si>
  <si>
    <t>Kus kus – polnozrnati instant, do 1 kg</t>
  </si>
  <si>
    <t>SKUPAJ  VREDNOST 26. SKLOPA</t>
  </si>
  <si>
    <t>SKUPAJ  VREDNOST 27. SKLOPA</t>
  </si>
  <si>
    <t>SKUPAJ  VREDNOST 28. SKLOPA</t>
  </si>
  <si>
    <t>SKUPAJ  VREDNOST 29. SKLOPA</t>
  </si>
  <si>
    <t>SKUPAJ  VREDNOST 30. SKLOPA</t>
  </si>
  <si>
    <t>SKUPAJ  VREDNOST 31. SKLOPA</t>
  </si>
  <si>
    <t>SKUPAJ  VREDNOST 32. SKLOPA</t>
  </si>
  <si>
    <t>SKUPAJ  VREDNOST 33. SKLOPA</t>
  </si>
  <si>
    <t>SKUPAJ VREDNOST 34. SKLOPA</t>
  </si>
  <si>
    <t>Skutin zavitek, 80-100 g</t>
  </si>
  <si>
    <t>Jabolčna pita,80-100g</t>
  </si>
  <si>
    <t>SKUPAJ  VREDNOST 35. SKLOPA</t>
  </si>
  <si>
    <t>SKUPAJ  VREDNOST 36. SKLOPA</t>
  </si>
  <si>
    <t>SKUPAJ  VREDNOST 37. SKLOPA</t>
  </si>
  <si>
    <t>Medenjaki, do 1 kg</t>
  </si>
  <si>
    <t>Bio kruh iz pšenične moke T 500, štruca ali model, rezan, 0,70-1,0 kg</t>
  </si>
  <si>
    <t>Bio kruh iz pšenične moke T 850, štruca ali model, rezan, 0,70-1,0 kg</t>
  </si>
  <si>
    <t>Bio kruh iz pšenične moke T 1100, štruca ali model, rezan, 0,70-1,0 kg</t>
  </si>
  <si>
    <t>Bio pirin kruh (100% polnozrnata pirina moka), štruca ali model, rezan, 0,70-1,0 kg</t>
  </si>
  <si>
    <t>Bio rženi mešan kruh, štruca ali model, rezan, 0,70-1,0 kg</t>
  </si>
  <si>
    <t>Bio rženo mešano pekovsko pecivo, 40-50 g</t>
  </si>
  <si>
    <t>Bio ajdovo mešano pekovsko pecivo s sadjem, 40-50 g</t>
  </si>
  <si>
    <t>Bio ovseno mešano pekovsko pecivo, 40-50 g</t>
  </si>
  <si>
    <t>Bio pšenično polnozrnato pekovsko pecivo, 40-50 g</t>
  </si>
  <si>
    <t>Bio pšenično pekovsko pecivo s korenjem (min. 15%), 40-50 g</t>
  </si>
  <si>
    <t>Bio pšenično pekovsko pecivo z makovim posipom, 70-80 g</t>
  </si>
  <si>
    <t>Bio pšenično pekovsko pecivo s semeni, 40-50 g</t>
  </si>
  <si>
    <t>Bio pšenično pekovsko pecivo s sirom, 40-50 g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</si>
  <si>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</si>
  <si>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</si>
  <si>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</si>
  <si>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</si>
  <si>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</si>
  <si>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</si>
  <si>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</si>
  <si>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</si>
  <si>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</si>
  <si>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</si>
  <si>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</si>
  <si>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</si>
  <si>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</si>
  <si>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</si>
  <si>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r>
      <t xml:space="preserve">Bio pirino </t>
    </r>
    <r>
      <rPr>
        <sz val="10"/>
        <rFont val="Arial Narrow"/>
        <family val="2"/>
        <charset val="238"/>
      </rPr>
      <t>mešano</t>
    </r>
    <r>
      <rPr>
        <sz val="10"/>
        <color theme="1"/>
        <rFont val="Arial Narrow"/>
        <family val="2"/>
        <charset val="238"/>
      </rPr>
      <t xml:space="preserve"> pekovsko pecivo z rozinami 40-50 g</t>
    </r>
  </si>
  <si>
    <t>SKUPAJ  VREDNOST 38. SKLOPA</t>
  </si>
  <si>
    <t>SKUPAJ  VREDNOST 39. SKLOPA</t>
  </si>
  <si>
    <t>SKUPAJ  VREDNOST 40. SKLOPA</t>
  </si>
  <si>
    <t>SKUPAJ  VREDNOST 41. SKLOPA</t>
  </si>
  <si>
    <t>SKUPAJ  VREDNOST 42. SKLOPA</t>
  </si>
  <si>
    <t>SKUPAJ  VREDNOST 43. SKLOPA</t>
  </si>
  <si>
    <t>SKUPAJ VREDNOST 44. SKLOPA</t>
  </si>
  <si>
    <t>Otroški čaj, filter vrečke gasro do 1 kg</t>
  </si>
  <si>
    <t>Lipov čaj, filter vrečke gastro do 1 kg</t>
  </si>
  <si>
    <r>
      <t xml:space="preserve">Poltrdi mastni sir v rezinah, min. 45%mm v SS, brez kem. konz., barvil in aditivov,  </t>
    </r>
    <r>
      <rPr>
        <sz val="10"/>
        <rFont val="Arial Narrow"/>
        <family val="2"/>
        <charset val="238"/>
      </rPr>
      <t>do 500 g</t>
    </r>
  </si>
  <si>
    <t>Kokošja jajca A razred, velikost L, talna ali hlevska reja</t>
  </si>
  <si>
    <t>Zamrznjen okrogel stročji fižol (zelen), do 2,5 kg</t>
  </si>
  <si>
    <t>Slivov kompot, brez koščic, manj sladek,  min 50 % plodu, pasteriziran ali steriliziran, brez kem. konz., do 4,5 kg</t>
  </si>
  <si>
    <t>Ananasov kompot – kocke, manj sladek,  min 53 % plodu, pasteriziran ali steriliziran, brez kem. konz., 2,0 - 3,5 kg</t>
  </si>
  <si>
    <t>Ananasov kompot – rezine, manj sladek,  min 55 % plodu, pasteriziran ali steriliziran, brez kem. konz., do 3.060 g</t>
  </si>
  <si>
    <t xml:space="preserve">Sok multivitaminski, 100 % sadni delež, brez umetnih sladil in sladkorja, do 0,2L </t>
  </si>
  <si>
    <t>Bulgur, do 5 kg</t>
  </si>
  <si>
    <t>Koruzni zdrob (polenta) - instant, do 1 kg</t>
  </si>
  <si>
    <t>Pirine testenine (peresniki,….), od 500 g</t>
  </si>
  <si>
    <t xml:space="preserve">Polnjene testenine - ajdove ali pirine s sirom - sveže do 5 kg </t>
  </si>
  <si>
    <t xml:space="preserve">Keksi s čokolado ali lešniki, do 1 kg </t>
  </si>
  <si>
    <t>Jajčni nadomestek, brez glutena, mleka, jajc, soje, oreščkov, namenjen kot vezivo pri pripravi jedi, do 1.000 g</t>
  </si>
  <si>
    <t>Majaron, steklena ali PVC embalaža, do 350 g</t>
  </si>
  <si>
    <t>Origano, steklena ali PVC embalaža, do 350 g</t>
  </si>
  <si>
    <t>Peteršilj list, steklena embalaža, do 50 g</t>
  </si>
  <si>
    <t>Koruzni škrob brez glutena, do 1.000 g</t>
  </si>
  <si>
    <t>Drobtine, krušne, do 1 kg</t>
  </si>
  <si>
    <t>Koruzni kruhki ali vaflji, brez glutena, do 120 g</t>
  </si>
  <si>
    <r>
      <t xml:space="preserve">Riževi kruhki ali vaflji, </t>
    </r>
    <r>
      <rPr>
        <sz val="10"/>
        <rFont val="Arial Narrow"/>
        <family val="2"/>
        <charset val="238"/>
      </rPr>
      <t>neslani,</t>
    </r>
    <r>
      <rPr>
        <sz val="10"/>
        <color theme="1"/>
        <rFont val="Arial Narrow"/>
        <family val="2"/>
        <charset val="238"/>
      </rPr>
      <t xml:space="preserve"> brez glutena, do 150 g</t>
    </r>
  </si>
  <si>
    <t>Krompirjevi svaljki ali njoki brez glutena, 250 - 500 g</t>
  </si>
  <si>
    <t>Ponudba velja 4 mesece od datuma za prejem ponudb.</t>
  </si>
  <si>
    <t xml:space="preserve">                                                                                                                                                              </t>
  </si>
  <si>
    <t xml:space="preserve">Sladoled kremni, mlečni, brez umetnih sladil, min.9%mm, različni okusi (vanilija in  čokolada in jagoda), lonček 100-140ml, priložena žlička </t>
  </si>
  <si>
    <t>Sladoled kremni, mlečni, brez umetnih sladil, različni okusi (vanilija in čokolada in jagoda), do 1 Lit</t>
  </si>
  <si>
    <t>Sladoled kremni, mlečni, brez umetnih sladil, različni okusi (vanilija in čokolada in jagoda), do 2 Lit</t>
  </si>
  <si>
    <t>Rolada z marelično marmelado, 50-80g</t>
  </si>
  <si>
    <t>2. sklop:  SLADOLED IZ SHEM KAKOVOSTI (npr. izbrana kakovost) brez eko živil</t>
  </si>
  <si>
    <t>4. sklop: PASTERIZIRANO MLEKO, FERMENTIRANI MLEČNI IZDELKI, SLADKA SMETANA, SKUTA, MASLO, NAMAZ IZ SHEM KAKOVOSTI (npr. izbrana kakovost) brez eko živil</t>
  </si>
  <si>
    <t xml:space="preserve">5. sklop: TRAJNO MLEKO IN SVEŽI SIR IZ SHEM KAKOVOSTI (npr. izbrana kakovost) brez eko živil </t>
  </si>
  <si>
    <t>6. sklop: KISLA SMETANA IN SIR IZ SHEM KAKOVOSTI (npr. izbrana kakovosti) brez eko živil</t>
  </si>
  <si>
    <t>8. SVEŽA MLADA GOVEDINA, TELETINA IN GOVEJE KOSTI IZ SHEM KAKOVOSTI (npr. izbrana kakovost) brez eko živil</t>
  </si>
  <si>
    <t>9. sklop: SVEŽE PIŠČANČJE MESO IN IZDELKI IZ SHEM KAKOVOSTI (npr. izbrana kakovost) brez eko živil</t>
  </si>
  <si>
    <t xml:space="preserve">12. ZAMRZNJENE RIBE </t>
  </si>
  <si>
    <t>13. KONZERVIRANE RIBE</t>
  </si>
  <si>
    <t>14. KOKOŠJA JAJCA</t>
  </si>
  <si>
    <t>15.  BIO KOKOŠJA JAJCA</t>
  </si>
  <si>
    <t>16. PREDELANA KOKOŠJA JAJCA</t>
  </si>
  <si>
    <t xml:space="preserve">17. sklop:  SVEŽA  ZELENJAVA IN SADJE </t>
  </si>
  <si>
    <t>18. sklop: BIO SADJE IN ZELENJAVA</t>
  </si>
  <si>
    <t>19. sklop:  ZAMRZNJENA ZELENJAVA IN SADJE</t>
  </si>
  <si>
    <t>20. sklop:  KONZERVIRANA, VLOŽENA ZELENJAVA IN SADJE TER MARMELADE</t>
  </si>
  <si>
    <t>21. sklop: BIO MARMELADA</t>
  </si>
  <si>
    <t>22. sklop:  SADNI, ZELENJAVNI SOKOVI, NEKTARJI</t>
  </si>
  <si>
    <t>23. sklop: BIO SADNI, ZELENJAVNI SOKOVI</t>
  </si>
  <si>
    <t>24.  sklop:  IZDELKI IZ TESTA</t>
  </si>
  <si>
    <t>25. sklop:  MLEVSKI IZDELKI IN KAŠE</t>
  </si>
  <si>
    <t>26. sklop : TESTENINE</t>
  </si>
  <si>
    <t>27. sklop: RIŽ</t>
  </si>
  <si>
    <t>28. sklop: VODNI VLIVANCI, SVEŽE VLEČENO TESTO</t>
  </si>
  <si>
    <t>29. sklop: BIO MOKE, KAŠE IN KOSMIČI</t>
  </si>
  <si>
    <t>30. sklop: BIO TESTENINE</t>
  </si>
  <si>
    <t>31. sklop:  KRUH</t>
  </si>
  <si>
    <t>32. sklop:  KRUH IN DROBNO PEKOVSKO PECIVO BREZ VSEH ADITIVOV (moka, sol, kvas, voda)</t>
  </si>
  <si>
    <t>33. sklop : DROBNO PEKOVSKO PECIVO - ŽEMLJE, ŠTRUČKE, BOMBETE…</t>
  </si>
  <si>
    <t xml:space="preserve">34. sklop: ROGLJIČI, TORTE, BISKVITNE REZINE, ZAVITKI IN PECIVA </t>
  </si>
  <si>
    <t>35. sklop: KEKSI</t>
  </si>
  <si>
    <r>
      <t xml:space="preserve">36. sklop: </t>
    </r>
    <r>
      <rPr>
        <b/>
        <sz val="10"/>
        <rFont val="Arial Narrow"/>
        <family val="2"/>
        <charset val="238"/>
      </rPr>
      <t>BIO</t>
    </r>
    <r>
      <rPr>
        <b/>
        <sz val="10"/>
        <color theme="1"/>
        <rFont val="Arial Narrow"/>
        <family val="2"/>
        <charset val="238"/>
      </rPr>
      <t xml:space="preserve"> kruh in drobno pekovsko pecivo-žemlje, štručke</t>
    </r>
  </si>
  <si>
    <r>
      <t xml:space="preserve">37. sklop: </t>
    </r>
    <r>
      <rPr>
        <b/>
        <sz val="10"/>
        <rFont val="Arial Narrow"/>
        <family val="2"/>
        <charset val="238"/>
      </rPr>
      <t>BIO</t>
    </r>
    <r>
      <rPr>
        <b/>
        <sz val="10"/>
        <color theme="1"/>
        <rFont val="Arial Narrow"/>
        <family val="2"/>
        <charset val="238"/>
      </rPr>
      <t xml:space="preserve"> KEKSI (vsebnost transmaščobnih kislin do 2%)</t>
    </r>
  </si>
  <si>
    <r>
      <t xml:space="preserve">38. sklop: </t>
    </r>
    <r>
      <rPr>
        <b/>
        <sz val="10"/>
        <rFont val="Arial Narrow"/>
        <family val="2"/>
        <charset val="238"/>
      </rPr>
      <t>BIO</t>
    </r>
    <r>
      <rPr>
        <b/>
        <sz val="10"/>
        <color theme="1"/>
        <rFont val="Arial Narrow"/>
        <family val="2"/>
        <charset val="238"/>
      </rPr>
      <t xml:space="preserve"> PRESTE, GRISINI, PLOŠČICE</t>
    </r>
  </si>
  <si>
    <t>39. sklop:  ČAJI</t>
  </si>
  <si>
    <t>40. sklop:  ZAČIMBE</t>
  </si>
  <si>
    <t xml:space="preserve">41. sklop: OSTALA ŽIVILA IN DODATKI </t>
  </si>
  <si>
    <t>42. sklop: SUHO SADJE IN STROČNICE</t>
  </si>
  <si>
    <t xml:space="preserve">43. sklop: DIETNA ŽIVILA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</si>
</sst>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00"/>
  </numFmts>
  <fonts count="4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6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strike/>
      <sz val="10"/>
      <color rgb="FFFF0000"/>
      <name val="Arial Narrow"/>
      <family val="2"/>
      <charset val="238"/>
    </font>
    <font>
      <b/>
      <sz val="7"/>
      <name val="Arial Narrow"/>
      <family val="2"/>
      <charset val="238"/>
    </font>
    <font>
      <b/>
      <u/>
      <sz val="10"/>
      <name val="Arial Narrow"/>
      <family val="2"/>
      <charset val="238"/>
    </font>
    <font>
      <b/>
      <sz val="7"/>
      <color rgb="FFFF0000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8"/>
      <name val="Arial1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7"/>
      <color indexed="8"/>
      <name val="Tahoma"/>
      <family val="2"/>
      <charset val="238"/>
    </font>
    <font>
      <b/>
      <sz val="18"/>
      <color indexed="56"/>
      <name val="Cambria"/>
      <family val="2"/>
      <charset val="238"/>
    </font>
    <font>
      <sz val="9"/>
      <color theme="1"/>
      <name val="Arial Narrow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indexed="65"/>
        <bgColor theme="1"/>
      </patternFill>
    </fill>
    <fill>
      <patternFill patternType="solid">
        <fgColor theme="0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1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0">
    <xf numFmtId="0" fontId="0" fillId="0" borderId="0"/>
    <xf numFmtId="0" fontId="3" fillId="0" borderId="0"/>
    <xf numFmtId="0" fontId="20" fillId="0" borderId="0"/>
    <xf numFmtId="44" fontId="20" fillId="0" borderId="0" applyFont="0" applyFill="0" applyBorder="0" applyAlignment="0" applyProtection="0"/>
    <xf numFmtId="0" fontId="20" fillId="0" borderId="0"/>
    <xf numFmtId="0" fontId="3" fillId="0" borderId="0"/>
    <xf numFmtId="0" fontId="3" fillId="0" borderId="0"/>
    <xf numFmtId="0" fontId="23" fillId="0" borderId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2" borderId="0" applyNumberFormat="0" applyBorder="0" applyAlignment="0" applyProtection="0"/>
    <xf numFmtId="0" fontId="20" fillId="16" borderId="0" applyNumberFormat="0" applyBorder="0" applyAlignment="0" applyProtection="0"/>
    <xf numFmtId="0" fontId="20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7" borderId="0" applyNumberFormat="0" applyBorder="0" applyAlignment="0" applyProtection="0"/>
    <xf numFmtId="0" fontId="25" fillId="10" borderId="0" applyNumberFormat="0" applyBorder="0" applyAlignment="0" applyProtection="0"/>
    <xf numFmtId="0" fontId="26" fillId="15" borderId="9" applyNumberFormat="0" applyAlignment="0" applyProtection="0"/>
    <xf numFmtId="0" fontId="27" fillId="28" borderId="10" applyNumberFormat="0" applyAlignment="0" applyProtection="0"/>
    <xf numFmtId="0" fontId="28" fillId="0" borderId="0" applyNumberFormat="0" applyFill="0" applyBorder="0" applyAlignment="0" applyProtection="0"/>
    <xf numFmtId="0" fontId="29" fillId="11" borderId="0" applyNumberFormat="0" applyBorder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32" fillId="0" borderId="13" applyNumberFormat="0" applyFill="0" applyAlignment="0" applyProtection="0"/>
    <xf numFmtId="0" fontId="32" fillId="0" borderId="0" applyNumberFormat="0" applyFill="0" applyBorder="0" applyAlignment="0" applyProtection="0"/>
    <xf numFmtId="0" fontId="33" fillId="14" borderId="9" applyNumberFormat="0" applyAlignment="0" applyProtection="0"/>
    <xf numFmtId="0" fontId="33" fillId="15" borderId="9" applyNumberFormat="0" applyAlignment="0" applyProtection="0"/>
    <xf numFmtId="0" fontId="34" fillId="0" borderId="14" applyNumberFormat="0" applyFill="0" applyAlignment="0" applyProtection="0"/>
    <xf numFmtId="0" fontId="3" fillId="0" borderId="0"/>
    <xf numFmtId="0" fontId="3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36" fillId="29" borderId="0" applyNumberFormat="0" applyBorder="0" applyAlignment="0" applyProtection="0"/>
    <xf numFmtId="0" fontId="3" fillId="0" borderId="0"/>
    <xf numFmtId="0" fontId="23" fillId="30" borderId="15" applyNumberFormat="0" applyFont="0" applyAlignment="0" applyProtection="0"/>
    <xf numFmtId="0" fontId="3" fillId="30" borderId="15" applyNumberFormat="0" applyFont="0" applyAlignment="0" applyProtection="0"/>
    <xf numFmtId="0" fontId="37" fillId="15" borderId="16" applyNumberFormat="0" applyAlignment="0" applyProtection="0"/>
    <xf numFmtId="0" fontId="38" fillId="8" borderId="0">
      <alignment horizontal="left" vertical="top"/>
    </xf>
    <xf numFmtId="0" fontId="39" fillId="0" borderId="0" applyNumberFormat="0" applyFill="0" applyBorder="0" applyAlignment="0" applyProtection="0"/>
    <xf numFmtId="0" fontId="22" fillId="0" borderId="17" applyNumberFormat="0" applyFill="0" applyAlignment="0" applyProtection="0"/>
    <xf numFmtId="0" fontId="21" fillId="0" borderId="0" applyNumberFormat="0" applyFill="0" applyBorder="0" applyAlignment="0" applyProtection="0"/>
  </cellStyleXfs>
  <cellXfs count="150">
    <xf numFmtId="0" fontId="0" fillId="0" borderId="0" xfId="0"/>
    <xf numFmtId="0" fontId="0" fillId="0" borderId="0" xfId="0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4" fontId="7" fillId="0" borderId="0" xfId="0" applyNumberFormat="1" applyFont="1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6" fillId="0" borderId="0" xfId="0" applyFont="1"/>
    <xf numFmtId="0" fontId="6" fillId="0" borderId="0" xfId="0" applyFont="1" applyAlignment="1">
      <alignment wrapText="1"/>
    </xf>
    <xf numFmtId="3" fontId="6" fillId="0" borderId="0" xfId="0" applyNumberFormat="1" applyFont="1"/>
    <xf numFmtId="3" fontId="6" fillId="0" borderId="0" xfId="0" applyNumberFormat="1" applyFont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3" fontId="8" fillId="0" borderId="1" xfId="0" quotePrefix="1" applyNumberFormat="1" applyFont="1" applyBorder="1" applyAlignment="1">
      <alignment horizontal="center" vertical="center"/>
    </xf>
    <xf numFmtId="3" fontId="8" fillId="3" borderId="1" xfId="0" quotePrefix="1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 wrapText="1"/>
    </xf>
    <xf numFmtId="4" fontId="8" fillId="3" borderId="1" xfId="0" quotePrefix="1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3" fontId="0" fillId="0" borderId="0" xfId="0" applyNumberFormat="1" applyAlignment="1" applyProtection="1">
      <alignment horizontal="center" vertical="center"/>
      <protection locked="0"/>
    </xf>
    <xf numFmtId="0" fontId="2" fillId="0" borderId="0" xfId="0" applyFont="1"/>
    <xf numFmtId="3" fontId="0" fillId="0" borderId="0" xfId="0" applyNumberFormat="1" applyAlignment="1">
      <alignment horizontal="center" vertical="center"/>
    </xf>
    <xf numFmtId="4" fontId="8" fillId="3" borderId="1" xfId="0" quotePrefix="1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justify" vertical="center" wrapText="1"/>
    </xf>
    <xf numFmtId="3" fontId="0" fillId="0" borderId="0" xfId="0" applyNumberFormat="1" applyAlignment="1" applyProtection="1">
      <alignment horizontal="center"/>
      <protection locked="0"/>
    </xf>
    <xf numFmtId="3" fontId="9" fillId="0" borderId="0" xfId="0" applyNumberFormat="1" applyFont="1"/>
    <xf numFmtId="3" fontId="0" fillId="0" borderId="0" xfId="0" applyNumberFormat="1" applyAlignment="1">
      <alignment horizontal="center"/>
    </xf>
    <xf numFmtId="0" fontId="1" fillId="0" borderId="0" xfId="0" applyFont="1" applyProtection="1">
      <protection locked="0"/>
    </xf>
    <xf numFmtId="4" fontId="6" fillId="0" borderId="1" xfId="0" applyNumberFormat="1" applyFont="1" applyBorder="1" applyAlignment="1">
      <alignment horizontal="center" vertical="center" wrapText="1"/>
    </xf>
    <xf numFmtId="4" fontId="8" fillId="0" borderId="1" xfId="0" quotePrefix="1" applyNumberFormat="1" applyFont="1" applyBorder="1" applyAlignment="1">
      <alignment horizontal="center" vertical="center"/>
    </xf>
    <xf numFmtId="0" fontId="12" fillId="0" borderId="0" xfId="0" applyFont="1" applyProtection="1">
      <protection locked="0"/>
    </xf>
    <xf numFmtId="3" fontId="8" fillId="0" borderId="1" xfId="0" quotePrefix="1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justify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8" fillId="0" borderId="1" xfId="0" quotePrefix="1" applyNumberFormat="1" applyFont="1" applyBorder="1" applyAlignment="1">
      <alignment horizontal="center" vertical="center" wrapText="1"/>
    </xf>
    <xf numFmtId="4" fontId="7" fillId="3" borderId="1" xfId="0" quotePrefix="1" applyNumberFormat="1" applyFont="1" applyFill="1" applyBorder="1" applyAlignment="1">
      <alignment horizontal="center" vertical="center"/>
    </xf>
    <xf numFmtId="0" fontId="5" fillId="0" borderId="0" xfId="0" applyFont="1" applyProtection="1">
      <protection locked="0"/>
    </xf>
    <xf numFmtId="3" fontId="5" fillId="0" borderId="0" xfId="0" applyNumberFormat="1" applyFont="1" applyProtection="1">
      <protection locked="0"/>
    </xf>
    <xf numFmtId="0" fontId="5" fillId="0" borderId="6" xfId="0" applyFont="1" applyBorder="1" applyAlignment="1" applyProtection="1">
      <alignment horizontal="justify" vertical="center" wrapText="1"/>
      <protection locked="0"/>
    </xf>
    <xf numFmtId="3" fontId="0" fillId="0" borderId="0" xfId="0" applyNumberFormat="1" applyProtection="1">
      <protection locked="0"/>
    </xf>
    <xf numFmtId="0" fontId="5" fillId="0" borderId="0" xfId="0" applyFont="1"/>
    <xf numFmtId="3" fontId="5" fillId="0" borderId="0" xfId="0" applyNumberFormat="1" applyFont="1"/>
    <xf numFmtId="3" fontId="0" fillId="0" borderId="0" xfId="0" applyNumberFormat="1"/>
    <xf numFmtId="0" fontId="7" fillId="0" borderId="1" xfId="0" applyFont="1" applyBorder="1" applyAlignment="1">
      <alignment horizontal="justify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left" wrapText="1"/>
    </xf>
    <xf numFmtId="4" fontId="7" fillId="3" borderId="1" xfId="0" quotePrefix="1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/>
    </xf>
    <xf numFmtId="0" fontId="6" fillId="3" borderId="1" xfId="0" applyFont="1" applyFill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14" fillId="5" borderId="1" xfId="1" applyFont="1" applyFill="1" applyBorder="1" applyAlignment="1">
      <alignment horizontal="center" vertical="center" wrapText="1"/>
    </xf>
    <xf numFmtId="3" fontId="14" fillId="5" borderId="1" xfId="1" applyNumberFormat="1" applyFont="1" applyFill="1" applyBorder="1" applyAlignment="1">
      <alignment horizontal="center" vertical="center" wrapText="1"/>
    </xf>
    <xf numFmtId="4" fontId="14" fillId="5" borderId="1" xfId="1" applyNumberFormat="1" applyFont="1" applyFill="1" applyBorder="1" applyAlignment="1">
      <alignment horizontal="center" vertical="center" wrapText="1"/>
    </xf>
    <xf numFmtId="3" fontId="6" fillId="6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1" fontId="8" fillId="0" borderId="1" xfId="0" quotePrefix="1" applyNumberFormat="1" applyFont="1" applyBorder="1" applyAlignment="1">
      <alignment horizontal="center" vertical="center"/>
    </xf>
    <xf numFmtId="1" fontId="6" fillId="6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quotePrefix="1" applyNumberFormat="1" applyFont="1" applyBorder="1" applyAlignment="1">
      <alignment horizontal="center" vertical="center" wrapText="1"/>
    </xf>
    <xf numFmtId="1" fontId="8" fillId="0" borderId="1" xfId="0" quotePrefix="1" applyNumberFormat="1" applyFont="1" applyBorder="1" applyAlignment="1">
      <alignment horizontal="center" vertical="center" wrapText="1"/>
    </xf>
    <xf numFmtId="2" fontId="7" fillId="0" borderId="1" xfId="0" quotePrefix="1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/>
    </xf>
    <xf numFmtId="3" fontId="6" fillId="6" borderId="1" xfId="0" applyNumberFormat="1" applyFont="1" applyFill="1" applyBorder="1" applyAlignment="1" applyProtection="1">
      <alignment horizontal="center" vertical="center"/>
      <protection locked="0"/>
    </xf>
    <xf numFmtId="3" fontId="11" fillId="3" borderId="1" xfId="0" applyNumberFormat="1" applyFont="1" applyFill="1" applyBorder="1" applyAlignment="1">
      <alignment horizontal="center" vertical="center" wrapText="1"/>
    </xf>
    <xf numFmtId="3" fontId="8" fillId="3" borderId="1" xfId="0" quotePrefix="1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justify" wrapText="1"/>
    </xf>
    <xf numFmtId="0" fontId="6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18" fillId="0" borderId="0" xfId="0" applyFont="1" applyProtection="1">
      <protection locked="0"/>
    </xf>
    <xf numFmtId="3" fontId="6" fillId="3" borderId="1" xfId="0" applyNumberFormat="1" applyFont="1" applyFill="1" applyBorder="1" applyAlignment="1">
      <alignment horizontal="center" vertical="center" wrapText="1"/>
    </xf>
    <xf numFmtId="3" fontId="6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Protection="1">
      <protection locked="0"/>
    </xf>
    <xf numFmtId="164" fontId="6" fillId="6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justify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justify" vertical="center" wrapText="1"/>
    </xf>
    <xf numFmtId="49" fontId="6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vertical="center"/>
    </xf>
    <xf numFmtId="0" fontId="0" fillId="0" borderId="0" xfId="0" applyAlignment="1"/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3" fontId="8" fillId="6" borderId="1" xfId="0" quotePrefix="1" applyNumberFormat="1" applyFont="1" applyFill="1" applyBorder="1" applyAlignment="1" applyProtection="1">
      <alignment horizontal="center" vertical="center"/>
      <protection locked="0"/>
    </xf>
    <xf numFmtId="164" fontId="8" fillId="6" borderId="1" xfId="0" quotePrefix="1" applyNumberFormat="1" applyFont="1" applyFill="1" applyBorder="1" applyAlignment="1" applyProtection="1">
      <alignment horizontal="center" vertical="center" wrapText="1"/>
      <protection locked="0"/>
    </xf>
    <xf numFmtId="1" fontId="8" fillId="6" borderId="1" xfId="0" quotePrefix="1" applyNumberFormat="1" applyFont="1" applyFill="1" applyBorder="1" applyAlignment="1" applyProtection="1">
      <alignment horizontal="center" vertical="center" wrapText="1"/>
      <protection locked="0"/>
    </xf>
    <xf numFmtId="164" fontId="8" fillId="6" borderId="1" xfId="0" quotePrefix="1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6" fillId="0" borderId="1" xfId="0" applyFont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justify" vertical="center" wrapText="1"/>
    </xf>
    <xf numFmtId="0" fontId="11" fillId="0" borderId="1" xfId="0" applyFont="1" applyBorder="1" applyAlignment="1" applyProtection="1">
      <alignment horizontal="justify" vertical="center" wrapText="1"/>
    </xf>
    <xf numFmtId="3" fontId="8" fillId="0" borderId="1" xfId="0" quotePrefix="1" applyNumberFormat="1" applyFont="1" applyBorder="1" applyAlignment="1" applyProtection="1">
      <alignment horizontal="center" vertical="center"/>
    </xf>
    <xf numFmtId="0" fontId="6" fillId="31" borderId="1" xfId="0" applyFont="1" applyFill="1" applyBorder="1" applyAlignment="1">
      <alignment horizontal="justify" vertical="center" wrapText="1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3" fontId="6" fillId="0" borderId="1" xfId="0" applyNumberFormat="1" applyFont="1" applyBorder="1" applyAlignment="1" applyProtection="1">
      <alignment horizontal="center" vertical="center" wrapText="1"/>
    </xf>
    <xf numFmtId="4" fontId="6" fillId="3" borderId="1" xfId="0" applyNumberFormat="1" applyFont="1" applyFill="1" applyBorder="1" applyAlignment="1" applyProtection="1">
      <alignment horizontal="center" vertical="center" wrapText="1"/>
    </xf>
    <xf numFmtId="3" fontId="7" fillId="0" borderId="1" xfId="0" applyNumberFormat="1" applyFont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6" fillId="32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3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32" borderId="1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1" xfId="0" quotePrefix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justify" vertical="center" wrapText="1"/>
    </xf>
    <xf numFmtId="0" fontId="6" fillId="0" borderId="1" xfId="0" applyFont="1" applyFill="1" applyBorder="1" applyAlignment="1">
      <alignment vertical="center" wrapText="1"/>
    </xf>
    <xf numFmtId="49" fontId="8" fillId="32" borderId="1" xfId="0" quotePrefix="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left"/>
    </xf>
    <xf numFmtId="0" fontId="7" fillId="0" borderId="1" xfId="0" applyFont="1" applyFill="1" applyBorder="1" applyAlignment="1">
      <alignment horizontal="justify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8" fillId="32" borderId="1" xfId="0" quotePrefix="1" applyNumberFormat="1" applyFont="1" applyFill="1" applyBorder="1" applyAlignment="1" applyProtection="1">
      <alignment horizontal="center" vertical="center"/>
      <protection locked="0"/>
    </xf>
    <xf numFmtId="0" fontId="11" fillId="4" borderId="3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0" fillId="4" borderId="0" xfId="0" applyFont="1" applyFill="1" applyAlignment="1">
      <alignment horizontal="center"/>
    </xf>
    <xf numFmtId="0" fontId="11" fillId="4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0" xfId="0" applyFont="1" applyAlignment="1" applyProtection="1">
      <alignment horizontal="left"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wrapText="1"/>
      <protection locked="0"/>
    </xf>
    <xf numFmtId="0" fontId="7" fillId="0" borderId="0" xfId="0" applyFont="1" applyProtection="1">
      <protection locked="0"/>
    </xf>
    <xf numFmtId="0" fontId="0" fillId="0" borderId="0" xfId="0" applyProtection="1">
      <protection locked="0"/>
    </xf>
    <xf numFmtId="0" fontId="8" fillId="0" borderId="0" xfId="0" applyFont="1" applyAlignment="1" applyProtection="1">
      <alignment wrapText="1"/>
      <protection locked="0"/>
    </xf>
    <xf numFmtId="0" fontId="8" fillId="0" borderId="0" xfId="0" applyFont="1" applyAlignment="1" applyProtection="1">
      <alignment horizontal="left" wrapText="1"/>
      <protection locked="0"/>
    </xf>
    <xf numFmtId="0" fontId="11" fillId="4" borderId="5" xfId="0" applyFont="1" applyFill="1" applyBorder="1" applyAlignment="1">
      <alignment horizontal="left" vertical="center" wrapText="1"/>
    </xf>
    <xf numFmtId="0" fontId="10" fillId="4" borderId="0" xfId="0" applyFont="1" applyFill="1" applyAlignment="1">
      <alignment horizont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</cellXfs>
  <cellStyles count="60">
    <cellStyle name="20% - Accent1" xfId="8" xr:uid="{00000000-0005-0000-0000-000000000000}"/>
    <cellStyle name="20% - Accent2" xfId="9" xr:uid="{00000000-0005-0000-0000-000001000000}"/>
    <cellStyle name="20% - Accent3" xfId="10" xr:uid="{00000000-0005-0000-0000-000002000000}"/>
    <cellStyle name="20% - Accent4" xfId="11" xr:uid="{00000000-0005-0000-0000-000003000000}"/>
    <cellStyle name="20% - Accent5" xfId="12" xr:uid="{00000000-0005-0000-0000-000004000000}"/>
    <cellStyle name="20% - Accent6" xfId="13" xr:uid="{00000000-0005-0000-0000-000005000000}"/>
    <cellStyle name="20% - Accent6 2" xfId="14" xr:uid="{00000000-0005-0000-0000-000006000000}"/>
    <cellStyle name="40% - Accent1" xfId="15" xr:uid="{00000000-0005-0000-0000-000007000000}"/>
    <cellStyle name="40% - Accent2" xfId="16" xr:uid="{00000000-0005-0000-0000-000008000000}"/>
    <cellStyle name="40% - Accent3" xfId="17" xr:uid="{00000000-0005-0000-0000-000009000000}"/>
    <cellStyle name="40% - Accent4" xfId="18" xr:uid="{00000000-0005-0000-0000-00000A000000}"/>
    <cellStyle name="40% - Accent5" xfId="19" xr:uid="{00000000-0005-0000-0000-00000B000000}"/>
    <cellStyle name="40% - Accent6" xfId="20" xr:uid="{00000000-0005-0000-0000-00000C000000}"/>
    <cellStyle name="60% - Accent1" xfId="21" xr:uid="{00000000-0005-0000-0000-00000D000000}"/>
    <cellStyle name="60% - Accent2" xfId="22" xr:uid="{00000000-0005-0000-0000-00000E000000}"/>
    <cellStyle name="60% - Accent3" xfId="23" xr:uid="{00000000-0005-0000-0000-00000F000000}"/>
    <cellStyle name="60% - Accent4" xfId="24" xr:uid="{00000000-0005-0000-0000-000010000000}"/>
    <cellStyle name="60% - Accent5" xfId="25" xr:uid="{00000000-0005-0000-0000-000011000000}"/>
    <cellStyle name="60% - Accent6" xfId="26" xr:uid="{00000000-0005-0000-0000-000012000000}"/>
    <cellStyle name="Accent1" xfId="27" xr:uid="{00000000-0005-0000-0000-000013000000}"/>
    <cellStyle name="Accent2" xfId="28" xr:uid="{00000000-0005-0000-0000-000014000000}"/>
    <cellStyle name="Accent3" xfId="29" xr:uid="{00000000-0005-0000-0000-000015000000}"/>
    <cellStyle name="Accent4" xfId="30" xr:uid="{00000000-0005-0000-0000-000016000000}"/>
    <cellStyle name="Accent5" xfId="31" xr:uid="{00000000-0005-0000-0000-000017000000}"/>
    <cellStyle name="Accent6" xfId="32" xr:uid="{00000000-0005-0000-0000-000018000000}"/>
    <cellStyle name="Bad" xfId="33" xr:uid="{00000000-0005-0000-0000-000019000000}"/>
    <cellStyle name="Calculation" xfId="34" xr:uid="{00000000-0005-0000-0000-00001A000000}"/>
    <cellStyle name="Check Cell" xfId="35" xr:uid="{00000000-0005-0000-0000-00001B000000}"/>
    <cellStyle name="Explanatory Text" xfId="36" xr:uid="{00000000-0005-0000-0000-00001C000000}"/>
    <cellStyle name="Good" xfId="37" xr:uid="{00000000-0005-0000-0000-00001D000000}"/>
    <cellStyle name="Heading 1" xfId="38" xr:uid="{00000000-0005-0000-0000-00001E000000}"/>
    <cellStyle name="Heading 2" xfId="39" xr:uid="{00000000-0005-0000-0000-00001F000000}"/>
    <cellStyle name="Heading 3" xfId="40" xr:uid="{00000000-0005-0000-0000-000020000000}"/>
    <cellStyle name="Heading 4" xfId="41" xr:uid="{00000000-0005-0000-0000-000021000000}"/>
    <cellStyle name="Input" xfId="42" xr:uid="{00000000-0005-0000-0000-000022000000}"/>
    <cellStyle name="Input 2" xfId="43" xr:uid="{00000000-0005-0000-0000-000023000000}"/>
    <cellStyle name="Linked Cell" xfId="44" xr:uid="{00000000-0005-0000-0000-000024000000}"/>
    <cellStyle name="Navadno" xfId="0" builtinId="0"/>
    <cellStyle name="Navadno 2" xfId="1" xr:uid="{00000000-0005-0000-0000-000026000000}"/>
    <cellStyle name="Navadno 2 2" xfId="45" xr:uid="{00000000-0005-0000-0000-000027000000}"/>
    <cellStyle name="Navadno 2 3" xfId="7" xr:uid="{00000000-0005-0000-0000-000028000000}"/>
    <cellStyle name="Navadno 3" xfId="5" xr:uid="{00000000-0005-0000-0000-000029000000}"/>
    <cellStyle name="Navadno 3 2" xfId="46" xr:uid="{00000000-0005-0000-0000-00002A000000}"/>
    <cellStyle name="Navadno 4" xfId="4" xr:uid="{00000000-0005-0000-0000-00002B000000}"/>
    <cellStyle name="Navadno 5" xfId="47" xr:uid="{00000000-0005-0000-0000-00002C000000}"/>
    <cellStyle name="Navadno 5 2" xfId="48" xr:uid="{00000000-0005-0000-0000-00002D000000}"/>
    <cellStyle name="Navadno 5 3" xfId="49" xr:uid="{00000000-0005-0000-0000-00002E000000}"/>
    <cellStyle name="Navadno 5 4" xfId="50" xr:uid="{00000000-0005-0000-0000-00002F000000}"/>
    <cellStyle name="Navadno 6" xfId="2" xr:uid="{00000000-0005-0000-0000-000030000000}"/>
    <cellStyle name="Neutral" xfId="51" xr:uid="{00000000-0005-0000-0000-000031000000}"/>
    <cellStyle name="Normal 2" xfId="6" xr:uid="{00000000-0005-0000-0000-000032000000}"/>
    <cellStyle name="Normal 2 2" xfId="52" xr:uid="{00000000-0005-0000-0000-000033000000}"/>
    <cellStyle name="Note" xfId="53" xr:uid="{00000000-0005-0000-0000-000034000000}"/>
    <cellStyle name="Note 2" xfId="54" xr:uid="{00000000-0005-0000-0000-000035000000}"/>
    <cellStyle name="Output" xfId="55" xr:uid="{00000000-0005-0000-0000-000036000000}"/>
    <cellStyle name="S10" xfId="56" xr:uid="{00000000-0005-0000-0000-000037000000}"/>
    <cellStyle name="Title" xfId="57" xr:uid="{00000000-0005-0000-0000-000038000000}"/>
    <cellStyle name="Total" xfId="58" xr:uid="{00000000-0005-0000-0000-000039000000}"/>
    <cellStyle name="Valuta 2" xfId="3" xr:uid="{00000000-0005-0000-0000-00003A000000}"/>
    <cellStyle name="Warning Text" xfId="59" xr:uid="{00000000-0005-0000-0000-00003B000000}"/>
  </cellStyles>
  <dxfs count="0"/>
  <tableStyles count="0" defaultTableStyle="TableStyleMedium9" defaultPivotStyle="PivotStyleLight16"/>
  <colors>
    <mruColors>
      <color rgb="FFBEBEBE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6"/>
  <sheetViews>
    <sheetView zoomScale="106" zoomScaleNormal="106" workbookViewId="0">
      <pane ySplit="7" topLeftCell="A68" activePane="bottomLeft" state="frozen"/>
      <selection pane="bottomLeft" activeCell="B66" sqref="B66"/>
    </sheetView>
  </sheetViews>
  <sheetFormatPr defaultRowHeight="15.75"/>
  <cols>
    <col min="1" max="1" width="4.140625" style="40" customWidth="1"/>
    <col min="2" max="2" width="57.28515625" style="40" customWidth="1"/>
    <col min="3" max="3" width="6.5703125" style="41" customWidth="1"/>
    <col min="4" max="4" width="5.42578125" style="41" customWidth="1"/>
    <col min="5" max="5" width="8.28515625" style="40" customWidth="1"/>
    <col min="6" max="6" width="8" style="40" customWidth="1"/>
    <col min="7" max="7" width="8.7109375" style="40" customWidth="1"/>
    <col min="8" max="8" width="8.5703125" style="40" customWidth="1"/>
    <col min="9" max="9" width="9.5703125" style="40" customWidth="1"/>
    <col min="10" max="10" width="6.7109375" style="40" customWidth="1"/>
    <col min="11" max="12" width="9.140625" style="1"/>
    <col min="13" max="13" width="0" style="1" hidden="1" customWidth="1"/>
    <col min="14" max="16" width="9.140625" style="1"/>
    <col min="17" max="17" width="17.85546875" style="1" bestFit="1" customWidth="1"/>
    <col min="18" max="18" width="31.85546875" style="1" bestFit="1" customWidth="1"/>
    <col min="19" max="16384" width="9.140625" style="1"/>
  </cols>
  <sheetData>
    <row r="1" spans="1:10">
      <c r="A1" s="75" t="s">
        <v>471</v>
      </c>
      <c r="B1" s="1"/>
    </row>
    <row r="2" spans="1:10" ht="15">
      <c r="A2" s="6" t="s">
        <v>53</v>
      </c>
      <c r="B2" s="6"/>
      <c r="C2" s="8"/>
      <c r="D2" s="8"/>
      <c r="E2" s="6"/>
      <c r="F2" s="6" t="s">
        <v>599</v>
      </c>
      <c r="G2"/>
      <c r="H2"/>
      <c r="I2"/>
      <c r="J2"/>
    </row>
    <row r="3" spans="1:10">
      <c r="A3" s="44"/>
      <c r="B3" s="44"/>
      <c r="C3" s="45"/>
      <c r="D3" s="45"/>
      <c r="E3" s="44"/>
      <c r="F3" s="44"/>
      <c r="G3" s="44"/>
      <c r="H3" s="44"/>
      <c r="I3" s="44"/>
      <c r="J3" s="44"/>
    </row>
    <row r="4" spans="1:10" ht="16.5">
      <c r="A4" s="131" t="s">
        <v>111</v>
      </c>
      <c r="B4" s="131"/>
      <c r="C4" s="131"/>
      <c r="D4" s="131"/>
      <c r="E4" s="131"/>
      <c r="F4" s="131"/>
      <c r="G4" s="131"/>
      <c r="H4" s="131"/>
      <c r="I4" s="131"/>
      <c r="J4" s="131"/>
    </row>
    <row r="5" spans="1:10">
      <c r="A5" s="44"/>
      <c r="B5" s="44"/>
      <c r="C5" s="45"/>
      <c r="D5" s="45"/>
      <c r="E5" s="44"/>
      <c r="F5" s="44"/>
      <c r="G5" s="44"/>
      <c r="H5" s="44"/>
      <c r="I5" s="44"/>
      <c r="J5" s="44"/>
    </row>
    <row r="6" spans="1:10" ht="56.25">
      <c r="A6" s="56" t="s">
        <v>54</v>
      </c>
      <c r="B6" s="56" t="s">
        <v>55</v>
      </c>
      <c r="C6" s="57" t="s">
        <v>56</v>
      </c>
      <c r="D6" s="57" t="s">
        <v>65</v>
      </c>
      <c r="E6" s="58" t="s">
        <v>57</v>
      </c>
      <c r="F6" s="58" t="s">
        <v>66</v>
      </c>
      <c r="G6" s="58" t="s">
        <v>112</v>
      </c>
      <c r="H6" s="58" t="s">
        <v>113</v>
      </c>
      <c r="I6" s="58" t="s">
        <v>67</v>
      </c>
      <c r="J6" s="58" t="s">
        <v>114</v>
      </c>
    </row>
    <row r="7" spans="1:10" ht="22.5">
      <c r="A7" s="56">
        <v>1</v>
      </c>
      <c r="B7" s="56">
        <v>2</v>
      </c>
      <c r="C7" s="57">
        <v>3</v>
      </c>
      <c r="D7" s="57">
        <v>4</v>
      </c>
      <c r="E7" s="57">
        <v>5</v>
      </c>
      <c r="F7" s="57">
        <v>6</v>
      </c>
      <c r="G7" s="58" t="s">
        <v>115</v>
      </c>
      <c r="H7" s="57" t="s">
        <v>116</v>
      </c>
      <c r="I7" s="58" t="s">
        <v>117</v>
      </c>
      <c r="J7" s="57">
        <v>10</v>
      </c>
    </row>
    <row r="8" spans="1:10" ht="15.75" customHeight="1">
      <c r="A8" s="132" t="s">
        <v>603</v>
      </c>
      <c r="B8" s="132"/>
      <c r="C8" s="132"/>
      <c r="D8" s="132"/>
      <c r="E8" s="132"/>
      <c r="F8" s="132"/>
      <c r="G8" s="132"/>
      <c r="H8" s="132"/>
      <c r="I8" s="132"/>
      <c r="J8" s="132"/>
    </row>
    <row r="9" spans="1:10" ht="15">
      <c r="A9" s="20">
        <v>1</v>
      </c>
      <c r="B9" s="47" t="s">
        <v>339</v>
      </c>
      <c r="C9" s="83">
        <v>130</v>
      </c>
      <c r="D9" s="83" t="s">
        <v>2</v>
      </c>
      <c r="E9" s="88"/>
      <c r="F9" s="82"/>
      <c r="G9" s="17">
        <f>C9*ROUND(F9, 4)</f>
        <v>0</v>
      </c>
      <c r="H9" s="17">
        <f t="shared" ref="H9:H18" si="0">G9*0.095</f>
        <v>0</v>
      </c>
      <c r="I9" s="17">
        <f t="shared" ref="I9:I18" si="1">G9+H9</f>
        <v>0</v>
      </c>
      <c r="J9" s="59"/>
    </row>
    <row r="10" spans="1:10" ht="15">
      <c r="A10" s="20">
        <v>2</v>
      </c>
      <c r="B10" s="12" t="s">
        <v>338</v>
      </c>
      <c r="C10" s="83">
        <v>30</v>
      </c>
      <c r="D10" s="83" t="s">
        <v>0</v>
      </c>
      <c r="E10" s="88"/>
      <c r="F10" s="82"/>
      <c r="G10" s="17">
        <f t="shared" ref="G10:G13" si="2">C10*ROUND(F10, 4)</f>
        <v>0</v>
      </c>
      <c r="H10" s="17">
        <f t="shared" si="0"/>
        <v>0</v>
      </c>
      <c r="I10" s="17">
        <f t="shared" si="1"/>
        <v>0</v>
      </c>
      <c r="J10" s="59"/>
    </row>
    <row r="11" spans="1:10" ht="15">
      <c r="A11" s="20">
        <v>3</v>
      </c>
      <c r="B11" s="12" t="s">
        <v>340</v>
      </c>
      <c r="C11" s="83">
        <v>10</v>
      </c>
      <c r="D11" s="83" t="s">
        <v>0</v>
      </c>
      <c r="E11" s="88"/>
      <c r="F11" s="82"/>
      <c r="G11" s="17">
        <f t="shared" si="2"/>
        <v>0</v>
      </c>
      <c r="H11" s="17">
        <f t="shared" si="0"/>
        <v>0</v>
      </c>
      <c r="I11" s="17">
        <f t="shared" si="1"/>
        <v>0</v>
      </c>
      <c r="J11" s="59"/>
    </row>
    <row r="12" spans="1:10" ht="15">
      <c r="A12" s="20">
        <v>4</v>
      </c>
      <c r="B12" s="12" t="s">
        <v>341</v>
      </c>
      <c r="C12" s="83">
        <v>550</v>
      </c>
      <c r="D12" s="83" t="s">
        <v>0</v>
      </c>
      <c r="E12" s="88"/>
      <c r="F12" s="82"/>
      <c r="G12" s="17">
        <f t="shared" si="2"/>
        <v>0</v>
      </c>
      <c r="H12" s="17">
        <f t="shared" si="0"/>
        <v>0</v>
      </c>
      <c r="I12" s="17">
        <f t="shared" si="1"/>
        <v>0</v>
      </c>
      <c r="J12" s="59"/>
    </row>
    <row r="13" spans="1:10" s="98" customFormat="1" ht="25.5">
      <c r="A13" s="111">
        <v>5</v>
      </c>
      <c r="B13" s="112" t="s">
        <v>597</v>
      </c>
      <c r="C13" s="113">
        <v>50</v>
      </c>
      <c r="D13" s="113" t="s">
        <v>0</v>
      </c>
      <c r="E13" s="114"/>
      <c r="F13" s="115"/>
      <c r="G13" s="110">
        <f t="shared" si="2"/>
        <v>0</v>
      </c>
      <c r="H13" s="110">
        <f t="shared" si="0"/>
        <v>0</v>
      </c>
      <c r="I13" s="110">
        <f t="shared" si="1"/>
        <v>0</v>
      </c>
      <c r="J13" s="116"/>
    </row>
    <row r="14" spans="1:10" ht="15">
      <c r="A14" s="14"/>
      <c r="B14" s="14" t="s">
        <v>604</v>
      </c>
      <c r="C14" s="15" t="s">
        <v>58</v>
      </c>
      <c r="D14" s="15" t="s">
        <v>58</v>
      </c>
      <c r="E14" s="15" t="s">
        <v>58</v>
      </c>
      <c r="F14" s="15" t="s">
        <v>58</v>
      </c>
      <c r="G14" s="32">
        <f>SUM(G9:G13)</f>
        <v>0</v>
      </c>
      <c r="H14" s="32">
        <f t="shared" ref="H14:I14" si="3">SUM(H9:H13)</f>
        <v>0</v>
      </c>
      <c r="I14" s="32">
        <f t="shared" si="3"/>
        <v>0</v>
      </c>
      <c r="J14" s="15">
        <f>SUM(J9:J13)</f>
        <v>0</v>
      </c>
    </row>
    <row r="15" spans="1:10" ht="15">
      <c r="A15" s="132" t="s">
        <v>721</v>
      </c>
      <c r="B15" s="132"/>
      <c r="C15" s="132"/>
      <c r="D15" s="132"/>
      <c r="E15" s="132"/>
      <c r="F15" s="132"/>
      <c r="G15" s="132"/>
      <c r="H15" s="132"/>
      <c r="I15" s="132"/>
      <c r="J15" s="132"/>
    </row>
    <row r="16" spans="1:10" ht="25.5">
      <c r="A16" s="20">
        <v>1</v>
      </c>
      <c r="B16" s="12" t="s">
        <v>717</v>
      </c>
      <c r="C16" s="83">
        <v>2400</v>
      </c>
      <c r="D16" s="83" t="s">
        <v>2</v>
      </c>
      <c r="E16" s="88"/>
      <c r="F16" s="82"/>
      <c r="G16" s="17">
        <f>C16*ROUND(F16,4)</f>
        <v>0</v>
      </c>
      <c r="H16" s="17">
        <f t="shared" si="0"/>
        <v>0</v>
      </c>
      <c r="I16" s="17">
        <f t="shared" si="1"/>
        <v>0</v>
      </c>
      <c r="J16" s="15" t="s">
        <v>58</v>
      </c>
    </row>
    <row r="17" spans="1:10" ht="25.5">
      <c r="A17" s="20">
        <v>2</v>
      </c>
      <c r="B17" s="12" t="s">
        <v>718</v>
      </c>
      <c r="C17" s="83">
        <v>150</v>
      </c>
      <c r="D17" s="83" t="s">
        <v>2</v>
      </c>
      <c r="E17" s="88"/>
      <c r="F17" s="82"/>
      <c r="G17" s="17">
        <f t="shared" ref="G17:G18" si="4">C17*ROUND(F17,4)</f>
        <v>0</v>
      </c>
      <c r="H17" s="17">
        <f t="shared" si="0"/>
        <v>0</v>
      </c>
      <c r="I17" s="17">
        <f t="shared" si="1"/>
        <v>0</v>
      </c>
      <c r="J17" s="15" t="s">
        <v>58</v>
      </c>
    </row>
    <row r="18" spans="1:10" ht="25.5">
      <c r="A18" s="20">
        <v>3</v>
      </c>
      <c r="B18" s="12" t="s">
        <v>719</v>
      </c>
      <c r="C18" s="83">
        <v>150</v>
      </c>
      <c r="D18" s="83" t="s">
        <v>2</v>
      </c>
      <c r="E18" s="88"/>
      <c r="F18" s="82"/>
      <c r="G18" s="17">
        <f t="shared" si="4"/>
        <v>0</v>
      </c>
      <c r="H18" s="17">
        <f t="shared" si="0"/>
        <v>0</v>
      </c>
      <c r="I18" s="17">
        <f t="shared" si="1"/>
        <v>0</v>
      </c>
      <c r="J18" s="15" t="s">
        <v>58</v>
      </c>
    </row>
    <row r="19" spans="1:10" ht="15">
      <c r="A19" s="14"/>
      <c r="B19" s="14" t="s">
        <v>605</v>
      </c>
      <c r="C19" s="15" t="s">
        <v>58</v>
      </c>
      <c r="D19" s="15" t="s">
        <v>58</v>
      </c>
      <c r="E19" s="15" t="s">
        <v>58</v>
      </c>
      <c r="F19" s="15" t="s">
        <v>58</v>
      </c>
      <c r="G19" s="32">
        <f>SUM(G16:G18)</f>
        <v>0</v>
      </c>
      <c r="H19" s="32">
        <f>SUM(H16:H18)</f>
        <v>0</v>
      </c>
      <c r="I19" s="32">
        <f>SUM(I16:I18)</f>
        <v>0</v>
      </c>
      <c r="J19" s="15" t="s">
        <v>58</v>
      </c>
    </row>
    <row r="20" spans="1:10" ht="15">
      <c r="A20" s="125" t="s">
        <v>606</v>
      </c>
      <c r="B20" s="126"/>
      <c r="C20" s="126"/>
      <c r="D20" s="126"/>
      <c r="E20" s="126"/>
      <c r="F20" s="126"/>
      <c r="G20" s="126"/>
      <c r="H20" s="126"/>
      <c r="I20" s="126"/>
      <c r="J20" s="126"/>
    </row>
    <row r="21" spans="1:10" ht="15.75" customHeight="1">
      <c r="A21" s="20">
        <v>1</v>
      </c>
      <c r="B21" s="54" t="s">
        <v>566</v>
      </c>
      <c r="C21" s="83">
        <v>500</v>
      </c>
      <c r="D21" s="83" t="s">
        <v>2</v>
      </c>
      <c r="E21" s="88"/>
      <c r="F21" s="82"/>
      <c r="G21" s="17">
        <f>C21*ROUND(F21, 4)</f>
        <v>0</v>
      </c>
      <c r="H21" s="17">
        <f>G21*0.095</f>
        <v>0</v>
      </c>
      <c r="I21" s="17">
        <f>G21+H21</f>
        <v>0</v>
      </c>
      <c r="J21" s="15" t="s">
        <v>58</v>
      </c>
    </row>
    <row r="22" spans="1:10" ht="15">
      <c r="A22" s="20">
        <v>2</v>
      </c>
      <c r="B22" s="54" t="s">
        <v>567</v>
      </c>
      <c r="C22" s="83">
        <v>2000</v>
      </c>
      <c r="D22" s="83" t="s">
        <v>2</v>
      </c>
      <c r="E22" s="88"/>
      <c r="F22" s="82"/>
      <c r="G22" s="17">
        <f t="shared" ref="G22:G36" si="5">C22*ROUND(F22, 4)</f>
        <v>0</v>
      </c>
      <c r="H22" s="17">
        <f t="shared" ref="H22:H36" si="6">G22*0.095</f>
        <v>0</v>
      </c>
      <c r="I22" s="17">
        <f t="shared" ref="I22:I36" si="7">G22+H22</f>
        <v>0</v>
      </c>
      <c r="J22" s="15" t="s">
        <v>58</v>
      </c>
    </row>
    <row r="23" spans="1:10" ht="15">
      <c r="A23" s="20">
        <v>3</v>
      </c>
      <c r="B23" s="12" t="s">
        <v>568</v>
      </c>
      <c r="C23" s="83">
        <v>300</v>
      </c>
      <c r="D23" s="83" t="s">
        <v>2</v>
      </c>
      <c r="E23" s="88"/>
      <c r="F23" s="82"/>
      <c r="G23" s="17">
        <f t="shared" si="5"/>
        <v>0</v>
      </c>
      <c r="H23" s="17">
        <f t="shared" si="6"/>
        <v>0</v>
      </c>
      <c r="I23" s="17">
        <f t="shared" si="7"/>
        <v>0</v>
      </c>
      <c r="J23" s="15" t="s">
        <v>58</v>
      </c>
    </row>
    <row r="24" spans="1:10" ht="15">
      <c r="A24" s="20">
        <v>4</v>
      </c>
      <c r="B24" s="12" t="s">
        <v>569</v>
      </c>
      <c r="C24" s="83">
        <v>3000</v>
      </c>
      <c r="D24" s="83" t="s">
        <v>2</v>
      </c>
      <c r="E24" s="88"/>
      <c r="F24" s="82"/>
      <c r="G24" s="17">
        <f t="shared" si="5"/>
        <v>0</v>
      </c>
      <c r="H24" s="17">
        <f t="shared" si="6"/>
        <v>0</v>
      </c>
      <c r="I24" s="17">
        <f t="shared" si="7"/>
        <v>0</v>
      </c>
      <c r="J24" s="15" t="s">
        <v>58</v>
      </c>
    </row>
    <row r="25" spans="1:10" ht="15">
      <c r="A25" s="20">
        <v>5</v>
      </c>
      <c r="B25" s="12" t="s">
        <v>76</v>
      </c>
      <c r="C25" s="83">
        <v>700</v>
      </c>
      <c r="D25" s="83" t="s">
        <v>0</v>
      </c>
      <c r="E25" s="88"/>
      <c r="F25" s="82"/>
      <c r="G25" s="17">
        <f t="shared" si="5"/>
        <v>0</v>
      </c>
      <c r="H25" s="17">
        <f t="shared" si="6"/>
        <v>0</v>
      </c>
      <c r="I25" s="17">
        <f t="shared" si="7"/>
        <v>0</v>
      </c>
      <c r="J25" s="15" t="s">
        <v>58</v>
      </c>
    </row>
    <row r="26" spans="1:10" ht="15">
      <c r="A26" s="20">
        <v>6</v>
      </c>
      <c r="B26" s="12" t="s">
        <v>535</v>
      </c>
      <c r="C26" s="83">
        <v>800</v>
      </c>
      <c r="D26" s="83" t="s">
        <v>0</v>
      </c>
      <c r="E26" s="88"/>
      <c r="F26" s="82"/>
      <c r="G26" s="17">
        <f t="shared" si="5"/>
        <v>0</v>
      </c>
      <c r="H26" s="17">
        <f t="shared" si="6"/>
        <v>0</v>
      </c>
      <c r="I26" s="17">
        <f t="shared" si="7"/>
        <v>0</v>
      </c>
      <c r="J26" s="15" t="s">
        <v>58</v>
      </c>
    </row>
    <row r="27" spans="1:10" ht="15">
      <c r="A27" s="20">
        <v>7</v>
      </c>
      <c r="B27" s="12" t="s">
        <v>527</v>
      </c>
      <c r="C27" s="83">
        <v>700</v>
      </c>
      <c r="D27" s="83" t="s">
        <v>0</v>
      </c>
      <c r="E27" s="88"/>
      <c r="F27" s="82"/>
      <c r="G27" s="17">
        <f t="shared" si="5"/>
        <v>0</v>
      </c>
      <c r="H27" s="17">
        <f t="shared" si="6"/>
        <v>0</v>
      </c>
      <c r="I27" s="17">
        <f t="shared" si="7"/>
        <v>0</v>
      </c>
      <c r="J27" s="15" t="s">
        <v>58</v>
      </c>
    </row>
    <row r="28" spans="1:10" ht="15">
      <c r="A28" s="20">
        <v>8</v>
      </c>
      <c r="B28" s="12" t="s">
        <v>536</v>
      </c>
      <c r="C28" s="83">
        <v>800</v>
      </c>
      <c r="D28" s="83" t="s">
        <v>0</v>
      </c>
      <c r="E28" s="88"/>
      <c r="F28" s="82"/>
      <c r="G28" s="17">
        <f t="shared" si="5"/>
        <v>0</v>
      </c>
      <c r="H28" s="17">
        <f t="shared" si="6"/>
        <v>0</v>
      </c>
      <c r="I28" s="17">
        <f t="shared" si="7"/>
        <v>0</v>
      </c>
      <c r="J28" s="15" t="s">
        <v>58</v>
      </c>
    </row>
    <row r="29" spans="1:10" ht="15">
      <c r="A29" s="20">
        <v>9</v>
      </c>
      <c r="B29" s="12" t="s">
        <v>528</v>
      </c>
      <c r="C29" s="83">
        <v>200</v>
      </c>
      <c r="D29" s="83" t="s">
        <v>0</v>
      </c>
      <c r="E29" s="88"/>
      <c r="F29" s="82"/>
      <c r="G29" s="17">
        <f t="shared" si="5"/>
        <v>0</v>
      </c>
      <c r="H29" s="17">
        <f t="shared" si="6"/>
        <v>0</v>
      </c>
      <c r="I29" s="17">
        <f t="shared" si="7"/>
        <v>0</v>
      </c>
      <c r="J29" s="15" t="s">
        <v>58</v>
      </c>
    </row>
    <row r="30" spans="1:10" ht="15">
      <c r="A30" s="20">
        <v>10</v>
      </c>
      <c r="B30" s="12" t="s">
        <v>276</v>
      </c>
      <c r="C30" s="83">
        <v>150</v>
      </c>
      <c r="D30" s="83" t="s">
        <v>0</v>
      </c>
      <c r="E30" s="88"/>
      <c r="F30" s="82"/>
      <c r="G30" s="17">
        <f t="shared" si="5"/>
        <v>0</v>
      </c>
      <c r="H30" s="17">
        <f t="shared" si="6"/>
        <v>0</v>
      </c>
      <c r="I30" s="17">
        <f t="shared" si="7"/>
        <v>0</v>
      </c>
      <c r="J30" s="15" t="s">
        <v>58</v>
      </c>
    </row>
    <row r="31" spans="1:10" ht="15">
      <c r="A31" s="20">
        <v>11</v>
      </c>
      <c r="B31" s="12" t="s">
        <v>537</v>
      </c>
      <c r="C31" s="83">
        <v>150</v>
      </c>
      <c r="D31" s="83" t="s">
        <v>0</v>
      </c>
      <c r="E31" s="88"/>
      <c r="F31" s="82"/>
      <c r="G31" s="17">
        <f t="shared" si="5"/>
        <v>0</v>
      </c>
      <c r="H31" s="17">
        <f t="shared" si="6"/>
        <v>0</v>
      </c>
      <c r="I31" s="17">
        <f t="shared" si="7"/>
        <v>0</v>
      </c>
      <c r="J31" s="15" t="s">
        <v>58</v>
      </c>
    </row>
    <row r="32" spans="1:10" ht="15">
      <c r="A32" s="20">
        <v>12</v>
      </c>
      <c r="B32" s="12" t="s">
        <v>79</v>
      </c>
      <c r="C32" s="83">
        <v>100</v>
      </c>
      <c r="D32" s="83" t="s">
        <v>0</v>
      </c>
      <c r="E32" s="88"/>
      <c r="F32" s="82"/>
      <c r="G32" s="17">
        <f t="shared" si="5"/>
        <v>0</v>
      </c>
      <c r="H32" s="17">
        <f t="shared" si="6"/>
        <v>0</v>
      </c>
      <c r="I32" s="17">
        <f t="shared" si="7"/>
        <v>0</v>
      </c>
      <c r="J32" s="15" t="s">
        <v>58</v>
      </c>
    </row>
    <row r="33" spans="1:10" ht="15">
      <c r="A33" s="20">
        <v>13</v>
      </c>
      <c r="B33" s="12" t="s">
        <v>80</v>
      </c>
      <c r="C33" s="83">
        <v>1000</v>
      </c>
      <c r="D33" s="83" t="s">
        <v>0</v>
      </c>
      <c r="E33" s="88"/>
      <c r="F33" s="82"/>
      <c r="G33" s="17">
        <f t="shared" si="5"/>
        <v>0</v>
      </c>
      <c r="H33" s="17">
        <f t="shared" si="6"/>
        <v>0</v>
      </c>
      <c r="I33" s="17">
        <f t="shared" si="7"/>
        <v>0</v>
      </c>
      <c r="J33" s="15" t="s">
        <v>58</v>
      </c>
    </row>
    <row r="34" spans="1:10" ht="15">
      <c r="A34" s="20">
        <v>14</v>
      </c>
      <c r="B34" s="49" t="s">
        <v>77</v>
      </c>
      <c r="C34" s="84">
        <v>70</v>
      </c>
      <c r="D34" s="83" t="s">
        <v>0</v>
      </c>
      <c r="E34" s="89"/>
      <c r="F34" s="82"/>
      <c r="G34" s="17">
        <f t="shared" si="5"/>
        <v>0</v>
      </c>
      <c r="H34" s="17">
        <f t="shared" si="6"/>
        <v>0</v>
      </c>
      <c r="I34" s="17">
        <f t="shared" si="7"/>
        <v>0</v>
      </c>
      <c r="J34" s="15" t="s">
        <v>58</v>
      </c>
    </row>
    <row r="35" spans="1:10" ht="15">
      <c r="A35" s="20">
        <v>15</v>
      </c>
      <c r="B35" s="49" t="s">
        <v>78</v>
      </c>
      <c r="C35" s="84">
        <v>300</v>
      </c>
      <c r="D35" s="83" t="s">
        <v>0</v>
      </c>
      <c r="E35" s="89"/>
      <c r="F35" s="82"/>
      <c r="G35" s="17">
        <f t="shared" si="5"/>
        <v>0</v>
      </c>
      <c r="H35" s="17">
        <f t="shared" si="6"/>
        <v>0</v>
      </c>
      <c r="I35" s="17">
        <f t="shared" si="7"/>
        <v>0</v>
      </c>
      <c r="J35" s="15" t="s">
        <v>58</v>
      </c>
    </row>
    <row r="36" spans="1:10" ht="15">
      <c r="A36" s="20">
        <v>16</v>
      </c>
      <c r="B36" s="50" t="s">
        <v>601</v>
      </c>
      <c r="C36" s="84">
        <v>350</v>
      </c>
      <c r="D36" s="84" t="s">
        <v>0</v>
      </c>
      <c r="E36" s="89"/>
      <c r="F36" s="82"/>
      <c r="G36" s="17">
        <f t="shared" si="5"/>
        <v>0</v>
      </c>
      <c r="H36" s="17">
        <f t="shared" si="6"/>
        <v>0</v>
      </c>
      <c r="I36" s="17">
        <f t="shared" si="7"/>
        <v>0</v>
      </c>
      <c r="J36" s="15" t="s">
        <v>58</v>
      </c>
    </row>
    <row r="37" spans="1:10" ht="15">
      <c r="A37" s="14"/>
      <c r="B37" s="14" t="s">
        <v>607</v>
      </c>
      <c r="C37" s="15" t="s">
        <v>58</v>
      </c>
      <c r="D37" s="15" t="s">
        <v>58</v>
      </c>
      <c r="E37" s="15" t="s">
        <v>58</v>
      </c>
      <c r="F37" s="15" t="s">
        <v>58</v>
      </c>
      <c r="G37" s="32">
        <f>SUM(G21:G36)</f>
        <v>0</v>
      </c>
      <c r="H37" s="32">
        <f t="shared" ref="H37:I37" si="8">SUM(H21:H36)</f>
        <v>0</v>
      </c>
      <c r="I37" s="32">
        <f t="shared" si="8"/>
        <v>0</v>
      </c>
      <c r="J37" s="15" t="s">
        <v>58</v>
      </c>
    </row>
    <row r="38" spans="1:10" ht="30" customHeight="1">
      <c r="A38" s="125" t="s">
        <v>722</v>
      </c>
      <c r="B38" s="126"/>
      <c r="C38" s="126"/>
      <c r="D38" s="126"/>
      <c r="E38" s="126"/>
      <c r="F38" s="126"/>
      <c r="G38" s="126"/>
      <c r="H38" s="126"/>
      <c r="I38" s="126"/>
      <c r="J38" s="126"/>
    </row>
    <row r="39" spans="1:10" ht="15">
      <c r="A39" s="20">
        <v>1</v>
      </c>
      <c r="B39" s="12" t="s">
        <v>342</v>
      </c>
      <c r="C39" s="83">
        <v>8000</v>
      </c>
      <c r="D39" s="83" t="s">
        <v>2</v>
      </c>
      <c r="E39" s="89"/>
      <c r="F39" s="82"/>
      <c r="G39" s="17">
        <f t="shared" ref="G39:G59" si="9">C39*ROUND(F39,4)</f>
        <v>0</v>
      </c>
      <c r="H39" s="17">
        <f>G39*0.095</f>
        <v>0</v>
      </c>
      <c r="I39" s="17">
        <f>G39+H39</f>
        <v>0</v>
      </c>
      <c r="J39" s="15" t="s">
        <v>58</v>
      </c>
    </row>
    <row r="40" spans="1:10" ht="15">
      <c r="A40" s="20">
        <v>2</v>
      </c>
      <c r="B40" s="12" t="s">
        <v>343</v>
      </c>
      <c r="C40" s="83">
        <v>4000</v>
      </c>
      <c r="D40" s="83" t="s">
        <v>2</v>
      </c>
      <c r="E40" s="89"/>
      <c r="F40" s="82"/>
      <c r="G40" s="17">
        <f t="shared" si="9"/>
        <v>0</v>
      </c>
      <c r="H40" s="17">
        <f t="shared" ref="H40:H59" si="10">G40*0.095</f>
        <v>0</v>
      </c>
      <c r="I40" s="17">
        <f t="shared" ref="I40:I59" si="11">G40+H40</f>
        <v>0</v>
      </c>
      <c r="J40" s="15" t="s">
        <v>58</v>
      </c>
    </row>
    <row r="41" spans="1:10" ht="15">
      <c r="A41" s="20">
        <v>3</v>
      </c>
      <c r="B41" s="50" t="s">
        <v>75</v>
      </c>
      <c r="C41" s="84">
        <v>30</v>
      </c>
      <c r="D41" s="84" t="s">
        <v>2</v>
      </c>
      <c r="E41" s="89"/>
      <c r="F41" s="82"/>
      <c r="G41" s="17">
        <f t="shared" si="9"/>
        <v>0</v>
      </c>
      <c r="H41" s="17">
        <f t="shared" si="10"/>
        <v>0</v>
      </c>
      <c r="I41" s="17">
        <f t="shared" si="11"/>
        <v>0</v>
      </c>
      <c r="J41" s="15" t="s">
        <v>58</v>
      </c>
    </row>
    <row r="42" spans="1:10" ht="25.5">
      <c r="A42" s="20">
        <v>4</v>
      </c>
      <c r="B42" s="12" t="s">
        <v>344</v>
      </c>
      <c r="C42" s="83">
        <v>500</v>
      </c>
      <c r="D42" s="83" t="s">
        <v>0</v>
      </c>
      <c r="E42" s="89"/>
      <c r="F42" s="82"/>
      <c r="G42" s="17">
        <f t="shared" si="9"/>
        <v>0</v>
      </c>
      <c r="H42" s="17">
        <f t="shared" si="10"/>
        <v>0</v>
      </c>
      <c r="I42" s="17">
        <f t="shared" si="11"/>
        <v>0</v>
      </c>
      <c r="J42" s="15" t="s">
        <v>58</v>
      </c>
    </row>
    <row r="43" spans="1:10" ht="25.5">
      <c r="A43" s="20">
        <v>5</v>
      </c>
      <c r="B43" s="12" t="s">
        <v>345</v>
      </c>
      <c r="C43" s="83">
        <v>2000</v>
      </c>
      <c r="D43" s="83" t="s">
        <v>0</v>
      </c>
      <c r="E43" s="89"/>
      <c r="F43" s="82"/>
      <c r="G43" s="17">
        <f t="shared" si="9"/>
        <v>0</v>
      </c>
      <c r="H43" s="17">
        <f t="shared" si="10"/>
        <v>0</v>
      </c>
      <c r="I43" s="17">
        <f t="shared" si="11"/>
        <v>0</v>
      </c>
      <c r="J43" s="15" t="s">
        <v>58</v>
      </c>
    </row>
    <row r="44" spans="1:10" ht="25.5">
      <c r="A44" s="20">
        <v>6</v>
      </c>
      <c r="B44" s="12" t="s">
        <v>346</v>
      </c>
      <c r="C44" s="83">
        <v>1000</v>
      </c>
      <c r="D44" s="83" t="s">
        <v>0</v>
      </c>
      <c r="E44" s="89"/>
      <c r="F44" s="82"/>
      <c r="G44" s="17">
        <f t="shared" si="9"/>
        <v>0</v>
      </c>
      <c r="H44" s="17">
        <f t="shared" si="10"/>
        <v>0</v>
      </c>
      <c r="I44" s="17">
        <f t="shared" si="11"/>
        <v>0</v>
      </c>
      <c r="J44" s="15" t="s">
        <v>58</v>
      </c>
    </row>
    <row r="45" spans="1:10" ht="25.5" customHeight="1">
      <c r="A45" s="20">
        <v>7</v>
      </c>
      <c r="B45" s="12" t="s">
        <v>347</v>
      </c>
      <c r="C45" s="83">
        <v>870</v>
      </c>
      <c r="D45" s="83" t="s">
        <v>0</v>
      </c>
      <c r="E45" s="89"/>
      <c r="F45" s="82"/>
      <c r="G45" s="17">
        <f t="shared" si="9"/>
        <v>0</v>
      </c>
      <c r="H45" s="17">
        <f t="shared" si="10"/>
        <v>0</v>
      </c>
      <c r="I45" s="17">
        <f t="shared" si="11"/>
        <v>0</v>
      </c>
      <c r="J45" s="15" t="s">
        <v>58</v>
      </c>
    </row>
    <row r="46" spans="1:10" ht="15">
      <c r="A46" s="20">
        <v>8</v>
      </c>
      <c r="B46" s="50" t="s">
        <v>348</v>
      </c>
      <c r="C46" s="84">
        <v>2100</v>
      </c>
      <c r="D46" s="84" t="s">
        <v>0</v>
      </c>
      <c r="E46" s="89"/>
      <c r="F46" s="82"/>
      <c r="G46" s="17">
        <f t="shared" si="9"/>
        <v>0</v>
      </c>
      <c r="H46" s="17">
        <f t="shared" si="10"/>
        <v>0</v>
      </c>
      <c r="I46" s="17">
        <f t="shared" si="11"/>
        <v>0</v>
      </c>
      <c r="J46" s="15" t="s">
        <v>58</v>
      </c>
    </row>
    <row r="47" spans="1:10" ht="15">
      <c r="A47" s="20">
        <v>9</v>
      </c>
      <c r="B47" s="50" t="s">
        <v>349</v>
      </c>
      <c r="C47" s="84">
        <v>2100</v>
      </c>
      <c r="D47" s="84" t="s">
        <v>0</v>
      </c>
      <c r="E47" s="89"/>
      <c r="F47" s="82"/>
      <c r="G47" s="17">
        <f t="shared" si="9"/>
        <v>0</v>
      </c>
      <c r="H47" s="17">
        <f t="shared" si="10"/>
        <v>0</v>
      </c>
      <c r="I47" s="17">
        <f t="shared" si="11"/>
        <v>0</v>
      </c>
      <c r="J47" s="15" t="s">
        <v>58</v>
      </c>
    </row>
    <row r="48" spans="1:10" ht="25.5">
      <c r="A48" s="20">
        <v>10</v>
      </c>
      <c r="B48" s="12" t="s">
        <v>350</v>
      </c>
      <c r="C48" s="83">
        <v>200</v>
      </c>
      <c r="D48" s="83" t="s">
        <v>0</v>
      </c>
      <c r="E48" s="89"/>
      <c r="F48" s="82"/>
      <c r="G48" s="17">
        <f t="shared" si="9"/>
        <v>0</v>
      </c>
      <c r="H48" s="17">
        <f t="shared" si="10"/>
        <v>0</v>
      </c>
      <c r="I48" s="17">
        <f t="shared" si="11"/>
        <v>0</v>
      </c>
      <c r="J48" s="15" t="s">
        <v>58</v>
      </c>
    </row>
    <row r="49" spans="1:11" ht="15">
      <c r="A49" s="20">
        <v>11</v>
      </c>
      <c r="B49" s="12" t="s">
        <v>351</v>
      </c>
      <c r="C49" s="83">
        <v>1000</v>
      </c>
      <c r="D49" s="83" t="s">
        <v>2</v>
      </c>
      <c r="E49" s="89"/>
      <c r="F49" s="82"/>
      <c r="G49" s="17">
        <f t="shared" si="9"/>
        <v>0</v>
      </c>
      <c r="H49" s="17">
        <f t="shared" si="10"/>
        <v>0</v>
      </c>
      <c r="I49" s="17">
        <f t="shared" si="11"/>
        <v>0</v>
      </c>
      <c r="J49" s="15" t="s">
        <v>58</v>
      </c>
    </row>
    <row r="50" spans="1:11" ht="30" customHeight="1">
      <c r="A50" s="20">
        <v>12</v>
      </c>
      <c r="B50" s="12" t="s">
        <v>352</v>
      </c>
      <c r="C50" s="83">
        <v>900</v>
      </c>
      <c r="D50" s="83" t="s">
        <v>0</v>
      </c>
      <c r="E50" s="89"/>
      <c r="F50" s="82"/>
      <c r="G50" s="17">
        <f t="shared" si="9"/>
        <v>0</v>
      </c>
      <c r="H50" s="17">
        <f t="shared" si="10"/>
        <v>0</v>
      </c>
      <c r="I50" s="17">
        <f t="shared" si="11"/>
        <v>0</v>
      </c>
      <c r="J50" s="15" t="s">
        <v>58</v>
      </c>
    </row>
    <row r="51" spans="1:11" ht="30" customHeight="1">
      <c r="A51" s="20">
        <v>13</v>
      </c>
      <c r="B51" s="12" t="s">
        <v>353</v>
      </c>
      <c r="C51" s="83">
        <v>500</v>
      </c>
      <c r="D51" s="83" t="s">
        <v>0</v>
      </c>
      <c r="E51" s="89"/>
      <c r="F51" s="82"/>
      <c r="G51" s="17">
        <f t="shared" si="9"/>
        <v>0</v>
      </c>
      <c r="H51" s="17">
        <f t="shared" si="10"/>
        <v>0</v>
      </c>
      <c r="I51" s="17">
        <f t="shared" si="11"/>
        <v>0</v>
      </c>
      <c r="J51" s="15" t="s">
        <v>58</v>
      </c>
    </row>
    <row r="52" spans="1:11" ht="30" customHeight="1">
      <c r="A52" s="20">
        <v>14</v>
      </c>
      <c r="B52" s="12" t="s">
        <v>354</v>
      </c>
      <c r="C52" s="83">
        <v>50</v>
      </c>
      <c r="D52" s="83" t="s">
        <v>0</v>
      </c>
      <c r="E52" s="89"/>
      <c r="F52" s="82"/>
      <c r="G52" s="17">
        <f t="shared" si="9"/>
        <v>0</v>
      </c>
      <c r="H52" s="17">
        <f t="shared" si="10"/>
        <v>0</v>
      </c>
      <c r="I52" s="17">
        <f t="shared" si="11"/>
        <v>0</v>
      </c>
      <c r="J52" s="15" t="s">
        <v>58</v>
      </c>
    </row>
    <row r="53" spans="1:11" ht="30" customHeight="1">
      <c r="A53" s="20">
        <v>15</v>
      </c>
      <c r="B53" s="12" t="s">
        <v>355</v>
      </c>
      <c r="C53" s="83">
        <v>50</v>
      </c>
      <c r="D53" s="83" t="s">
        <v>0</v>
      </c>
      <c r="E53" s="89"/>
      <c r="F53" s="82"/>
      <c r="G53" s="17">
        <f t="shared" si="9"/>
        <v>0</v>
      </c>
      <c r="H53" s="17">
        <f t="shared" si="10"/>
        <v>0</v>
      </c>
      <c r="I53" s="17">
        <f t="shared" si="11"/>
        <v>0</v>
      </c>
      <c r="J53" s="15" t="s">
        <v>58</v>
      </c>
    </row>
    <row r="54" spans="1:11" ht="30" customHeight="1">
      <c r="A54" s="20">
        <v>16</v>
      </c>
      <c r="B54" s="50" t="s">
        <v>356</v>
      </c>
      <c r="C54" s="84">
        <v>180</v>
      </c>
      <c r="D54" s="83" t="s">
        <v>0</v>
      </c>
      <c r="E54" s="89"/>
      <c r="F54" s="82"/>
      <c r="G54" s="17">
        <f t="shared" si="9"/>
        <v>0</v>
      </c>
      <c r="H54" s="17">
        <f t="shared" si="10"/>
        <v>0</v>
      </c>
      <c r="I54" s="17">
        <f t="shared" si="11"/>
        <v>0</v>
      </c>
      <c r="J54" s="15" t="s">
        <v>58</v>
      </c>
    </row>
    <row r="55" spans="1:11" ht="30" customHeight="1">
      <c r="A55" s="20">
        <v>17</v>
      </c>
      <c r="B55" s="12" t="s">
        <v>8</v>
      </c>
      <c r="C55" s="83">
        <v>850</v>
      </c>
      <c r="D55" s="83" t="s">
        <v>0</v>
      </c>
      <c r="E55" s="89"/>
      <c r="F55" s="82"/>
      <c r="G55" s="17">
        <f t="shared" si="9"/>
        <v>0</v>
      </c>
      <c r="H55" s="17">
        <f t="shared" si="10"/>
        <v>0</v>
      </c>
      <c r="I55" s="17">
        <f t="shared" si="11"/>
        <v>0</v>
      </c>
      <c r="J55" s="15" t="s">
        <v>58</v>
      </c>
    </row>
    <row r="56" spans="1:11" ht="30" customHeight="1">
      <c r="A56" s="20">
        <v>18</v>
      </c>
      <c r="B56" s="12" t="s">
        <v>357</v>
      </c>
      <c r="C56" s="83">
        <v>150</v>
      </c>
      <c r="D56" s="83" t="s">
        <v>0</v>
      </c>
      <c r="E56" s="89"/>
      <c r="F56" s="82"/>
      <c r="G56" s="17">
        <f t="shared" si="9"/>
        <v>0</v>
      </c>
      <c r="H56" s="17">
        <f t="shared" si="10"/>
        <v>0</v>
      </c>
      <c r="I56" s="17">
        <f t="shared" si="11"/>
        <v>0</v>
      </c>
      <c r="J56" s="15" t="s">
        <v>58</v>
      </c>
    </row>
    <row r="57" spans="1:11" ht="15">
      <c r="A57" s="20">
        <v>19</v>
      </c>
      <c r="B57" s="12" t="s">
        <v>358</v>
      </c>
      <c r="C57" s="83">
        <v>150</v>
      </c>
      <c r="D57" s="83" t="s">
        <v>0</v>
      </c>
      <c r="E57" s="89"/>
      <c r="F57" s="82"/>
      <c r="G57" s="17">
        <f t="shared" si="9"/>
        <v>0</v>
      </c>
      <c r="H57" s="17">
        <f t="shared" si="10"/>
        <v>0</v>
      </c>
      <c r="I57" s="17">
        <f t="shared" si="11"/>
        <v>0</v>
      </c>
      <c r="J57" s="15" t="s">
        <v>58</v>
      </c>
    </row>
    <row r="58" spans="1:11" ht="15">
      <c r="A58" s="20">
        <v>20</v>
      </c>
      <c r="B58" s="47" t="s">
        <v>359</v>
      </c>
      <c r="C58" s="83">
        <v>800</v>
      </c>
      <c r="D58" s="83" t="s">
        <v>0</v>
      </c>
      <c r="E58" s="89"/>
      <c r="F58" s="82"/>
      <c r="G58" s="17">
        <f t="shared" si="9"/>
        <v>0</v>
      </c>
      <c r="H58" s="17">
        <f t="shared" si="10"/>
        <v>0</v>
      </c>
      <c r="I58" s="17">
        <f t="shared" si="11"/>
        <v>0</v>
      </c>
      <c r="J58" s="15" t="s">
        <v>58</v>
      </c>
      <c r="K58" s="43"/>
    </row>
    <row r="59" spans="1:11" ht="15">
      <c r="A59" s="20">
        <v>21</v>
      </c>
      <c r="B59" s="12" t="s">
        <v>360</v>
      </c>
      <c r="C59" s="83">
        <v>1000</v>
      </c>
      <c r="D59" s="83" t="s">
        <v>0</v>
      </c>
      <c r="E59" s="89"/>
      <c r="F59" s="82"/>
      <c r="G59" s="17">
        <f t="shared" si="9"/>
        <v>0</v>
      </c>
      <c r="H59" s="17">
        <f t="shared" si="10"/>
        <v>0</v>
      </c>
      <c r="I59" s="17">
        <f t="shared" si="11"/>
        <v>0</v>
      </c>
      <c r="J59" s="15" t="s">
        <v>58</v>
      </c>
    </row>
    <row r="60" spans="1:11" ht="15">
      <c r="A60" s="14"/>
      <c r="B60" s="14" t="s">
        <v>608</v>
      </c>
      <c r="C60" s="15" t="s">
        <v>58</v>
      </c>
      <c r="D60" s="15" t="s">
        <v>58</v>
      </c>
      <c r="E60" s="15" t="s">
        <v>58</v>
      </c>
      <c r="F60" s="15" t="s">
        <v>58</v>
      </c>
      <c r="G60" s="32">
        <f>SUM(G39:G59)</f>
        <v>0</v>
      </c>
      <c r="H60" s="32">
        <f>SUM(H39:H59)</f>
        <v>0</v>
      </c>
      <c r="I60" s="32">
        <f>SUM(I39:I59)</f>
        <v>0</v>
      </c>
      <c r="J60" s="15" t="s">
        <v>58</v>
      </c>
    </row>
    <row r="61" spans="1:11" ht="15">
      <c r="A61" s="125" t="s">
        <v>723</v>
      </c>
      <c r="B61" s="126"/>
      <c r="C61" s="126"/>
      <c r="D61" s="126"/>
      <c r="E61" s="126"/>
      <c r="F61" s="126"/>
      <c r="G61" s="126"/>
      <c r="H61" s="126"/>
      <c r="I61" s="126"/>
      <c r="J61" s="126"/>
    </row>
    <row r="62" spans="1:11" ht="15">
      <c r="A62" s="20">
        <v>1</v>
      </c>
      <c r="B62" s="12" t="s">
        <v>361</v>
      </c>
      <c r="C62" s="83">
        <v>350</v>
      </c>
      <c r="D62" s="83" t="s">
        <v>2</v>
      </c>
      <c r="E62" s="89"/>
      <c r="F62" s="82"/>
      <c r="G62" s="17">
        <f>C62*ROUND(F62, 4)</f>
        <v>0</v>
      </c>
      <c r="H62" s="17">
        <f>G62*0.095</f>
        <v>0</v>
      </c>
      <c r="I62" s="17">
        <f>G62+H62</f>
        <v>0</v>
      </c>
      <c r="J62" s="15" t="s">
        <v>58</v>
      </c>
    </row>
    <row r="63" spans="1:11" ht="15">
      <c r="A63" s="20">
        <v>2</v>
      </c>
      <c r="B63" s="12" t="s">
        <v>362</v>
      </c>
      <c r="C63" s="83">
        <v>4700</v>
      </c>
      <c r="D63" s="83" t="s">
        <v>2</v>
      </c>
      <c r="E63" s="89"/>
      <c r="F63" s="82"/>
      <c r="G63" s="17">
        <f t="shared" ref="G63:G68" si="12">C63*ROUND(F63, 4)</f>
        <v>0</v>
      </c>
      <c r="H63" s="17">
        <f t="shared" ref="H63:H68" si="13">G63*0.095</f>
        <v>0</v>
      </c>
      <c r="I63" s="17">
        <f t="shared" ref="I63:I68" si="14">G63+H63</f>
        <v>0</v>
      </c>
      <c r="J63" s="15" t="s">
        <v>58</v>
      </c>
    </row>
    <row r="64" spans="1:11" ht="15">
      <c r="A64" s="20">
        <v>3</v>
      </c>
      <c r="B64" s="12" t="s">
        <v>363</v>
      </c>
      <c r="C64" s="83">
        <v>100</v>
      </c>
      <c r="D64" s="83" t="s">
        <v>2</v>
      </c>
      <c r="E64" s="89"/>
      <c r="F64" s="82"/>
      <c r="G64" s="17">
        <f t="shared" si="12"/>
        <v>0</v>
      </c>
      <c r="H64" s="17">
        <f t="shared" si="13"/>
        <v>0</v>
      </c>
      <c r="I64" s="17">
        <f t="shared" si="14"/>
        <v>0</v>
      </c>
      <c r="J64" s="15" t="s">
        <v>58</v>
      </c>
    </row>
    <row r="65" spans="1:10" ht="15">
      <c r="A65" s="20">
        <v>4</v>
      </c>
      <c r="B65" s="12" t="s">
        <v>477</v>
      </c>
      <c r="C65" s="84">
        <v>400</v>
      </c>
      <c r="D65" s="83" t="s">
        <v>2</v>
      </c>
      <c r="E65" s="89"/>
      <c r="F65" s="82"/>
      <c r="G65" s="17">
        <f t="shared" si="12"/>
        <v>0</v>
      </c>
      <c r="H65" s="17">
        <f t="shared" si="13"/>
        <v>0</v>
      </c>
      <c r="I65" s="17">
        <f t="shared" si="14"/>
        <v>0</v>
      </c>
      <c r="J65" s="15" t="s">
        <v>58</v>
      </c>
    </row>
    <row r="66" spans="1:10" ht="25.5">
      <c r="A66" s="20">
        <v>5</v>
      </c>
      <c r="B66" s="50" t="s">
        <v>364</v>
      </c>
      <c r="C66" s="83">
        <v>100</v>
      </c>
      <c r="D66" s="77" t="s">
        <v>2</v>
      </c>
      <c r="E66" s="89"/>
      <c r="F66" s="82"/>
      <c r="G66" s="17">
        <f t="shared" si="12"/>
        <v>0</v>
      </c>
      <c r="H66" s="17">
        <f t="shared" si="13"/>
        <v>0</v>
      </c>
      <c r="I66" s="17">
        <f t="shared" si="14"/>
        <v>0</v>
      </c>
      <c r="J66" s="15" t="s">
        <v>58</v>
      </c>
    </row>
    <row r="67" spans="1:10" ht="25.5">
      <c r="A67" s="20">
        <v>6</v>
      </c>
      <c r="B67" s="12" t="s">
        <v>365</v>
      </c>
      <c r="C67" s="84">
        <v>100</v>
      </c>
      <c r="D67" s="84" t="s">
        <v>0</v>
      </c>
      <c r="E67" s="89"/>
      <c r="F67" s="82"/>
      <c r="G67" s="17">
        <f t="shared" si="12"/>
        <v>0</v>
      </c>
      <c r="H67" s="17">
        <f t="shared" si="13"/>
        <v>0</v>
      </c>
      <c r="I67" s="17">
        <f t="shared" si="14"/>
        <v>0</v>
      </c>
      <c r="J67" s="15" t="s">
        <v>58</v>
      </c>
    </row>
    <row r="68" spans="1:10" ht="25.5">
      <c r="A68" s="20">
        <v>7</v>
      </c>
      <c r="B68" s="12" t="s">
        <v>478</v>
      </c>
      <c r="C68" s="84">
        <v>160</v>
      </c>
      <c r="D68" s="84" t="s">
        <v>0</v>
      </c>
      <c r="E68" s="89"/>
      <c r="F68" s="82"/>
      <c r="G68" s="17">
        <f t="shared" si="12"/>
        <v>0</v>
      </c>
      <c r="H68" s="17">
        <f t="shared" si="13"/>
        <v>0</v>
      </c>
      <c r="I68" s="17">
        <f t="shared" si="14"/>
        <v>0</v>
      </c>
      <c r="J68" s="15" t="s">
        <v>58</v>
      </c>
    </row>
    <row r="69" spans="1:10" ht="15">
      <c r="A69" s="12"/>
      <c r="B69" s="14" t="s">
        <v>609</v>
      </c>
      <c r="C69" s="15" t="s">
        <v>58</v>
      </c>
      <c r="D69" s="15" t="s">
        <v>58</v>
      </c>
      <c r="E69" s="15" t="s">
        <v>58</v>
      </c>
      <c r="F69" s="15" t="s">
        <v>58</v>
      </c>
      <c r="G69" s="32">
        <f>SUM(G62:G68)</f>
        <v>0</v>
      </c>
      <c r="H69" s="32">
        <f>SUM(H62:H68)</f>
        <v>0</v>
      </c>
      <c r="I69" s="32">
        <f>SUM(I62:I68)</f>
        <v>0</v>
      </c>
      <c r="J69" s="15" t="s">
        <v>58</v>
      </c>
    </row>
    <row r="70" spans="1:10" ht="15">
      <c r="A70" s="125" t="s">
        <v>724</v>
      </c>
      <c r="B70" s="126"/>
      <c r="C70" s="126"/>
      <c r="D70" s="126"/>
      <c r="E70" s="126"/>
      <c r="F70" s="126"/>
      <c r="G70" s="126"/>
      <c r="H70" s="126"/>
      <c r="I70" s="126"/>
      <c r="J70" s="126"/>
    </row>
    <row r="71" spans="1:10" ht="25.5">
      <c r="A71" s="20">
        <v>1</v>
      </c>
      <c r="B71" s="12" t="s">
        <v>366</v>
      </c>
      <c r="C71" s="83">
        <v>400</v>
      </c>
      <c r="D71" s="83" t="s">
        <v>0</v>
      </c>
      <c r="E71" s="89"/>
      <c r="F71" s="82"/>
      <c r="G71" s="17">
        <f>C71*ROUND(F71,4)</f>
        <v>0</v>
      </c>
      <c r="H71" s="17">
        <f>G71*0.095</f>
        <v>0</v>
      </c>
      <c r="I71" s="17">
        <f>G71+H71</f>
        <v>0</v>
      </c>
      <c r="J71" s="15" t="s">
        <v>58</v>
      </c>
    </row>
    <row r="72" spans="1:10" ht="25.5">
      <c r="A72" s="20">
        <v>2</v>
      </c>
      <c r="B72" s="47" t="s">
        <v>367</v>
      </c>
      <c r="C72" s="48">
        <v>2200</v>
      </c>
      <c r="D72" s="48" t="s">
        <v>0</v>
      </c>
      <c r="E72" s="89"/>
      <c r="F72" s="82"/>
      <c r="G72" s="17">
        <f t="shared" ref="G72:G78" si="15">C72*ROUND(F72,4)</f>
        <v>0</v>
      </c>
      <c r="H72" s="17">
        <f t="shared" ref="H72:H78" si="16">G72*0.095</f>
        <v>0</v>
      </c>
      <c r="I72" s="17">
        <f t="shared" ref="I72:I78" si="17">G72+H72</f>
        <v>0</v>
      </c>
      <c r="J72" s="15" t="s">
        <v>58</v>
      </c>
    </row>
    <row r="73" spans="1:10" ht="15">
      <c r="A73" s="20">
        <v>3</v>
      </c>
      <c r="B73" s="12" t="s">
        <v>368</v>
      </c>
      <c r="C73" s="83">
        <v>1500</v>
      </c>
      <c r="D73" s="83" t="s">
        <v>0</v>
      </c>
      <c r="E73" s="89"/>
      <c r="F73" s="82"/>
      <c r="G73" s="17">
        <f t="shared" si="15"/>
        <v>0</v>
      </c>
      <c r="H73" s="17">
        <f t="shared" si="16"/>
        <v>0</v>
      </c>
      <c r="I73" s="17">
        <f t="shared" si="17"/>
        <v>0</v>
      </c>
      <c r="J73" s="15" t="s">
        <v>58</v>
      </c>
    </row>
    <row r="74" spans="1:10" ht="15">
      <c r="A74" s="20">
        <v>4</v>
      </c>
      <c r="B74" s="50" t="s">
        <v>369</v>
      </c>
      <c r="C74" s="84">
        <v>50</v>
      </c>
      <c r="D74" s="84" t="s">
        <v>0</v>
      </c>
      <c r="E74" s="89"/>
      <c r="F74" s="82"/>
      <c r="G74" s="17">
        <f t="shared" si="15"/>
        <v>0</v>
      </c>
      <c r="H74" s="17">
        <f t="shared" si="16"/>
        <v>0</v>
      </c>
      <c r="I74" s="17">
        <f t="shared" si="17"/>
        <v>0</v>
      </c>
      <c r="J74" s="15" t="s">
        <v>58</v>
      </c>
    </row>
    <row r="75" spans="1:10" ht="25.5">
      <c r="A75" s="20">
        <v>5</v>
      </c>
      <c r="B75" s="112" t="s">
        <v>694</v>
      </c>
      <c r="C75" s="113">
        <v>30</v>
      </c>
      <c r="D75" s="83" t="s">
        <v>0</v>
      </c>
      <c r="E75" s="89"/>
      <c r="F75" s="82"/>
      <c r="G75" s="17">
        <f t="shared" si="15"/>
        <v>0</v>
      </c>
      <c r="H75" s="17">
        <f t="shared" si="16"/>
        <v>0</v>
      </c>
      <c r="I75" s="17">
        <f t="shared" si="17"/>
        <v>0</v>
      </c>
      <c r="J75" s="15" t="s">
        <v>58</v>
      </c>
    </row>
    <row r="76" spans="1:10" s="61" customFormat="1" ht="15" customHeight="1">
      <c r="A76" s="20">
        <v>6</v>
      </c>
      <c r="B76" s="12" t="s">
        <v>538</v>
      </c>
      <c r="C76" s="83">
        <v>100</v>
      </c>
      <c r="D76" s="83" t="s">
        <v>0</v>
      </c>
      <c r="E76" s="89"/>
      <c r="F76" s="82"/>
      <c r="G76" s="17">
        <f t="shared" si="15"/>
        <v>0</v>
      </c>
      <c r="H76" s="17">
        <f t="shared" si="16"/>
        <v>0</v>
      </c>
      <c r="I76" s="17">
        <f t="shared" si="17"/>
        <v>0</v>
      </c>
      <c r="J76" s="15" t="s">
        <v>58</v>
      </c>
    </row>
    <row r="77" spans="1:10" s="62" customFormat="1" ht="23.25" customHeight="1">
      <c r="A77" s="20">
        <v>7</v>
      </c>
      <c r="B77" s="50" t="s">
        <v>370</v>
      </c>
      <c r="C77" s="84">
        <v>15</v>
      </c>
      <c r="D77" s="83" t="s">
        <v>0</v>
      </c>
      <c r="E77" s="89"/>
      <c r="F77" s="82"/>
      <c r="G77" s="17">
        <f t="shared" si="15"/>
        <v>0</v>
      </c>
      <c r="H77" s="17">
        <f t="shared" si="16"/>
        <v>0</v>
      </c>
      <c r="I77" s="17">
        <f t="shared" si="17"/>
        <v>0</v>
      </c>
      <c r="J77" s="15" t="s">
        <v>58</v>
      </c>
    </row>
    <row r="78" spans="1:10" s="62" customFormat="1" ht="23.25" customHeight="1">
      <c r="A78" s="20">
        <v>8</v>
      </c>
      <c r="B78" s="47" t="s">
        <v>371</v>
      </c>
      <c r="C78" s="48">
        <v>100</v>
      </c>
      <c r="D78" s="48" t="s">
        <v>0</v>
      </c>
      <c r="E78" s="89"/>
      <c r="F78" s="82"/>
      <c r="G78" s="17">
        <f t="shared" si="15"/>
        <v>0</v>
      </c>
      <c r="H78" s="17">
        <f t="shared" si="16"/>
        <v>0</v>
      </c>
      <c r="I78" s="17">
        <f t="shared" si="17"/>
        <v>0</v>
      </c>
      <c r="J78" s="15" t="s">
        <v>58</v>
      </c>
    </row>
    <row r="79" spans="1:10" s="80" customFormat="1" ht="12.75" customHeight="1">
      <c r="A79" s="12"/>
      <c r="B79" s="14" t="s">
        <v>610</v>
      </c>
      <c r="C79" s="15" t="s">
        <v>58</v>
      </c>
      <c r="D79" s="15" t="s">
        <v>58</v>
      </c>
      <c r="E79" s="15" t="s">
        <v>58</v>
      </c>
      <c r="F79" s="15" t="s">
        <v>58</v>
      </c>
      <c r="G79" s="32">
        <f>SUM(G71:G78)</f>
        <v>0</v>
      </c>
      <c r="H79" s="32">
        <f t="shared" ref="H79:I79" si="18">SUM(H71:H78)</f>
        <v>0</v>
      </c>
      <c r="I79" s="32">
        <f t="shared" si="18"/>
        <v>0</v>
      </c>
      <c r="J79" s="15" t="s">
        <v>58</v>
      </c>
    </row>
    <row r="80" spans="1:10" s="63" customFormat="1" ht="12.75" customHeight="1">
      <c r="A80" s="40"/>
      <c r="B80" s="40"/>
      <c r="C80" s="41"/>
      <c r="D80" s="41"/>
      <c r="E80" s="40"/>
      <c r="F80" s="40"/>
      <c r="G80" s="40"/>
      <c r="H80" s="40"/>
      <c r="I80" s="40"/>
      <c r="J80" s="40"/>
    </row>
    <row r="81" spans="1:10" customFormat="1" ht="15">
      <c r="A81" s="127" t="s">
        <v>68</v>
      </c>
      <c r="B81" s="127"/>
      <c r="C81" s="127"/>
      <c r="D81" s="127"/>
      <c r="E81" s="127"/>
      <c r="F81" s="127"/>
      <c r="G81" s="127"/>
      <c r="H81" s="127"/>
      <c r="I81" s="127"/>
      <c r="J81" s="127"/>
    </row>
    <row r="82" spans="1:10" customFormat="1" ht="31.5" customHeight="1">
      <c r="A82" s="128" t="s">
        <v>69</v>
      </c>
      <c r="B82" s="129"/>
      <c r="C82" s="129"/>
      <c r="D82" s="129"/>
      <c r="E82" s="129"/>
      <c r="F82" s="129"/>
      <c r="G82" s="129"/>
      <c r="H82" s="129"/>
      <c r="I82" s="129"/>
      <c r="J82" s="129"/>
    </row>
    <row r="83" spans="1:10" customFormat="1" ht="15">
      <c r="A83" s="90" t="s">
        <v>118</v>
      </c>
      <c r="B83" s="91"/>
      <c r="C83" s="91"/>
      <c r="D83" s="91"/>
      <c r="E83" s="91"/>
      <c r="F83" s="91"/>
      <c r="G83" s="91"/>
      <c r="H83" s="91"/>
      <c r="I83" s="91"/>
      <c r="J83" s="91"/>
    </row>
    <row r="84" spans="1:10" customFormat="1" ht="15">
      <c r="A84" s="130" t="s">
        <v>587</v>
      </c>
      <c r="B84" s="130"/>
      <c r="C84" s="130"/>
      <c r="D84" s="130"/>
      <c r="E84" s="130"/>
      <c r="F84" s="130"/>
      <c r="G84" s="130"/>
      <c r="H84" s="130"/>
      <c r="I84" s="130"/>
      <c r="J84" s="130"/>
    </row>
    <row r="85" spans="1:10" customFormat="1" ht="31.5" customHeight="1">
      <c r="A85" s="133" t="s">
        <v>592</v>
      </c>
      <c r="B85" s="133"/>
      <c r="C85" s="133"/>
      <c r="D85" s="133"/>
      <c r="E85" s="133"/>
      <c r="F85" s="133"/>
      <c r="G85" s="133"/>
      <c r="H85" s="133"/>
      <c r="I85" s="133"/>
      <c r="J85" s="133"/>
    </row>
    <row r="86" spans="1:10" customFormat="1" ht="15">
      <c r="A86" s="92" t="s">
        <v>588</v>
      </c>
      <c r="B86" s="93"/>
      <c r="C86" s="93"/>
      <c r="D86" s="93"/>
      <c r="E86" s="93"/>
      <c r="F86" s="93"/>
      <c r="G86" s="93"/>
      <c r="H86" s="93"/>
      <c r="I86" s="93"/>
      <c r="J86" s="93"/>
    </row>
    <row r="87" spans="1:10" customFormat="1" ht="15">
      <c r="A87" s="92" t="s">
        <v>589</v>
      </c>
      <c r="B87" s="93"/>
      <c r="C87" s="93"/>
      <c r="D87" s="93"/>
      <c r="E87" s="93"/>
      <c r="F87" s="93"/>
      <c r="G87" s="93"/>
      <c r="H87" s="93"/>
      <c r="I87" s="93"/>
      <c r="J87" s="93"/>
    </row>
    <row r="88" spans="1:10" customFormat="1" ht="36" customHeight="1">
      <c r="A88" s="130" t="s">
        <v>590</v>
      </c>
      <c r="B88" s="134"/>
      <c r="C88" s="134"/>
      <c r="D88" s="134"/>
      <c r="E88" s="134"/>
      <c r="F88" s="134"/>
      <c r="G88" s="134"/>
      <c r="H88" s="134"/>
      <c r="I88" s="134"/>
      <c r="J88" s="134"/>
    </row>
    <row r="89" spans="1:10" customFormat="1" ht="39" customHeight="1">
      <c r="A89" s="130" t="s">
        <v>591</v>
      </c>
      <c r="B89" s="130"/>
      <c r="C89" s="130"/>
      <c r="D89" s="130"/>
      <c r="E89" s="130"/>
      <c r="F89" s="130"/>
      <c r="G89" s="130"/>
      <c r="H89" s="130"/>
      <c r="I89" s="130"/>
      <c r="J89" s="130"/>
    </row>
    <row r="90" spans="1:10" ht="25.5" customHeight="1">
      <c r="A90" s="74" t="s">
        <v>715</v>
      </c>
      <c r="B90" s="74"/>
      <c r="C90" s="74"/>
      <c r="D90" s="74"/>
      <c r="E90" s="74"/>
      <c r="F90" s="74"/>
      <c r="G90" s="74"/>
      <c r="H90" s="74"/>
      <c r="I90" s="74"/>
      <c r="J90" s="74"/>
    </row>
    <row r="91" spans="1:10" ht="15">
      <c r="A91" s="137"/>
      <c r="B91" s="138"/>
      <c r="C91" s="138"/>
      <c r="D91" s="138"/>
      <c r="E91" s="138"/>
      <c r="F91" s="138"/>
      <c r="G91" s="138"/>
      <c r="H91" s="138"/>
      <c r="I91" s="138"/>
      <c r="J91" s="138"/>
    </row>
    <row r="92" spans="1:10" ht="15">
      <c r="A92" s="137"/>
      <c r="B92" s="139"/>
      <c r="C92" s="139"/>
      <c r="D92" s="139"/>
      <c r="E92" s="139"/>
      <c r="F92" s="139"/>
      <c r="G92" s="139"/>
      <c r="H92" s="139"/>
      <c r="I92" s="139"/>
      <c r="J92" s="139"/>
    </row>
    <row r="93" spans="1:10" ht="15">
      <c r="A93" s="140"/>
      <c r="B93" s="139"/>
      <c r="C93" s="139"/>
      <c r="D93" s="139"/>
      <c r="E93" s="139"/>
      <c r="F93" s="139"/>
      <c r="G93" s="139"/>
      <c r="H93" s="139"/>
      <c r="I93" s="139"/>
      <c r="J93" s="139"/>
    </row>
    <row r="94" spans="1:10" ht="15">
      <c r="A94" s="141"/>
      <c r="B94" s="141"/>
      <c r="C94" s="141"/>
      <c r="D94" s="141"/>
      <c r="E94" s="141"/>
      <c r="F94" s="141"/>
      <c r="G94" s="141"/>
      <c r="H94" s="141"/>
      <c r="I94" s="141"/>
      <c r="J94" s="141"/>
    </row>
    <row r="95" spans="1:10" ht="15">
      <c r="A95" s="136"/>
      <c r="B95" s="136"/>
      <c r="C95" s="136"/>
      <c r="D95" s="136"/>
      <c r="E95" s="136"/>
      <c r="F95" s="136"/>
      <c r="G95" s="136"/>
      <c r="H95" s="136"/>
      <c r="I95" s="136"/>
      <c r="J95" s="136"/>
    </row>
    <row r="96" spans="1:10" ht="15">
      <c r="A96" s="135"/>
      <c r="B96" s="135"/>
      <c r="C96" s="2"/>
      <c r="D96" s="3"/>
      <c r="E96" s="3"/>
      <c r="F96" s="3"/>
      <c r="G96" s="3"/>
      <c r="H96" s="3"/>
      <c r="I96" s="3"/>
      <c r="J96" s="3"/>
    </row>
  </sheetData>
  <sheetProtection algorithmName="SHA-512" hashValue="UHSC2BYwfE3CsacHem+e1qxAn4BU0uQSxjyS1zkn6Z3m5mbkBMsVQOR8CGxce182S4Qt+Z9wi8Hfs8tZkxiDCg==" saltValue="utg+CeOvNccJbH4Au4xi/w==" spinCount="100000" sheet="1" objects="1" scenarios="1"/>
  <mergeCells count="19">
    <mergeCell ref="A85:J85"/>
    <mergeCell ref="A88:J88"/>
    <mergeCell ref="A89:J89"/>
    <mergeCell ref="A96:B96"/>
    <mergeCell ref="A95:J95"/>
    <mergeCell ref="A91:J91"/>
    <mergeCell ref="A92:J92"/>
    <mergeCell ref="A93:J93"/>
    <mergeCell ref="A94:J94"/>
    <mergeCell ref="A4:J4"/>
    <mergeCell ref="A20:J20"/>
    <mergeCell ref="A8:J8"/>
    <mergeCell ref="A15:J15"/>
    <mergeCell ref="A38:J38"/>
    <mergeCell ref="A61:J61"/>
    <mergeCell ref="A70:J70"/>
    <mergeCell ref="A81:J81"/>
    <mergeCell ref="A82:J82"/>
    <mergeCell ref="A84:J84"/>
  </mergeCells>
  <dataValidations count="1">
    <dataValidation type="whole" operator="equal" allowBlank="1" showInputMessage="1" showErrorMessage="1" sqref="J9:J13" xr:uid="{00000000-0002-0000-0000-000000000000}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14"/>
  <sheetViews>
    <sheetView zoomScaleNormal="100" workbookViewId="0">
      <pane ySplit="7" topLeftCell="A92" activePane="bottomLeft" state="frozen"/>
      <selection pane="bottomLeft" activeCell="A99" sqref="A99:J99"/>
    </sheetView>
  </sheetViews>
  <sheetFormatPr defaultRowHeight="15"/>
  <cols>
    <col min="1" max="1" width="2.5703125" style="1" customWidth="1"/>
    <col min="2" max="2" width="49.7109375" style="1" customWidth="1"/>
    <col min="3" max="3" width="8.28515625" style="1" customWidth="1"/>
    <col min="4" max="4" width="4.85546875" style="21" customWidth="1"/>
    <col min="5" max="5" width="10.5703125" style="1" customWidth="1"/>
    <col min="6" max="6" width="9.28515625" style="1" customWidth="1"/>
    <col min="7" max="7" width="10" style="1" customWidth="1"/>
    <col min="8" max="8" width="9.42578125" style="1" customWidth="1"/>
    <col min="9" max="9" width="9" style="1" customWidth="1"/>
    <col min="10" max="10" width="6.5703125" style="1" customWidth="1"/>
    <col min="11" max="16" width="9.140625" style="1"/>
    <col min="17" max="17" width="17.85546875" style="1" bestFit="1" customWidth="1"/>
    <col min="18" max="18" width="31.85546875" style="1" bestFit="1" customWidth="1"/>
    <col min="19" max="19" width="20.42578125" style="1" bestFit="1" customWidth="1"/>
    <col min="20" max="16384" width="9.140625" style="1"/>
  </cols>
  <sheetData>
    <row r="1" spans="1:10">
      <c r="A1" s="75" t="s">
        <v>471</v>
      </c>
    </row>
    <row r="2" spans="1:10">
      <c r="A2" s="6" t="s">
        <v>53</v>
      </c>
      <c r="B2" s="6"/>
      <c r="C2" s="8"/>
      <c r="D2" s="9"/>
      <c r="E2" s="6"/>
      <c r="F2" s="6"/>
      <c r="G2" s="6" t="s">
        <v>599</v>
      </c>
      <c r="H2" s="6"/>
      <c r="I2" s="6"/>
      <c r="J2" s="6"/>
    </row>
    <row r="3" spans="1:10">
      <c r="A3" s="6"/>
      <c r="B3" s="6"/>
      <c r="C3" s="8"/>
      <c r="D3" s="9"/>
      <c r="E3" s="6"/>
      <c r="F3" s="6"/>
      <c r="G3" s="6"/>
      <c r="H3" s="6"/>
      <c r="I3" s="6"/>
      <c r="J3" s="6"/>
    </row>
    <row r="4" spans="1:10" ht="16.5">
      <c r="A4" s="143" t="s">
        <v>171</v>
      </c>
      <c r="B4" s="143"/>
      <c r="C4" s="143"/>
      <c r="D4" s="143"/>
      <c r="E4" s="143"/>
      <c r="F4" s="143"/>
      <c r="G4" s="143"/>
      <c r="H4" s="143"/>
      <c r="I4" s="143"/>
      <c r="J4" s="143"/>
    </row>
    <row r="5" spans="1:10" ht="18.75">
      <c r="A5"/>
      <c r="B5" s="22"/>
      <c r="C5"/>
      <c r="D5" s="23"/>
      <c r="E5"/>
      <c r="F5"/>
      <c r="G5"/>
      <c r="H5"/>
      <c r="I5"/>
      <c r="J5"/>
    </row>
    <row r="6" spans="1:10" ht="56.25">
      <c r="A6" s="56" t="s">
        <v>54</v>
      </c>
      <c r="B6" s="56" t="s">
        <v>55</v>
      </c>
      <c r="C6" s="57" t="s">
        <v>56</v>
      </c>
      <c r="D6" s="57" t="s">
        <v>65</v>
      </c>
      <c r="E6" s="58" t="s">
        <v>57</v>
      </c>
      <c r="F6" s="58" t="s">
        <v>66</v>
      </c>
      <c r="G6" s="58" t="s">
        <v>112</v>
      </c>
      <c r="H6" s="58" t="s">
        <v>113</v>
      </c>
      <c r="I6" s="58" t="s">
        <v>67</v>
      </c>
      <c r="J6" s="58" t="s">
        <v>114</v>
      </c>
    </row>
    <row r="7" spans="1:10" ht="22.5">
      <c r="A7" s="56">
        <v>1</v>
      </c>
      <c r="B7" s="56">
        <v>2</v>
      </c>
      <c r="C7" s="57">
        <v>3</v>
      </c>
      <c r="D7" s="57">
        <v>4</v>
      </c>
      <c r="E7" s="57">
        <v>5</v>
      </c>
      <c r="F7" s="57">
        <v>6</v>
      </c>
      <c r="G7" s="58" t="s">
        <v>115</v>
      </c>
      <c r="H7" s="57" t="s">
        <v>116</v>
      </c>
      <c r="I7" s="58" t="s">
        <v>117</v>
      </c>
      <c r="J7" s="57">
        <v>10</v>
      </c>
    </row>
    <row r="8" spans="1:10" ht="15.75" customHeight="1">
      <c r="A8" s="125" t="s">
        <v>746</v>
      </c>
      <c r="B8" s="126"/>
      <c r="C8" s="126"/>
      <c r="D8" s="126"/>
      <c r="E8" s="126"/>
      <c r="F8" s="126"/>
      <c r="G8" s="126"/>
      <c r="H8" s="126"/>
      <c r="I8" s="126"/>
      <c r="J8" s="126"/>
    </row>
    <row r="9" spans="1:10">
      <c r="A9" s="12">
        <v>1</v>
      </c>
      <c r="B9" s="12" t="s">
        <v>172</v>
      </c>
      <c r="C9" s="83">
        <v>900</v>
      </c>
      <c r="D9" s="83" t="s">
        <v>0</v>
      </c>
      <c r="E9" s="88"/>
      <c r="F9" s="82"/>
      <c r="G9" s="17">
        <f>C9*ROUND(F9,4)</f>
        <v>0</v>
      </c>
      <c r="H9" s="17">
        <f>G9*0.095</f>
        <v>0</v>
      </c>
      <c r="I9" s="17">
        <f>G9+H9</f>
        <v>0</v>
      </c>
      <c r="J9" s="59"/>
    </row>
    <row r="10" spans="1:10">
      <c r="A10" s="12">
        <v>2</v>
      </c>
      <c r="B10" s="12" t="s">
        <v>173</v>
      </c>
      <c r="C10" s="83">
        <v>500</v>
      </c>
      <c r="D10" s="83" t="s">
        <v>0</v>
      </c>
      <c r="E10" s="88"/>
      <c r="F10" s="82"/>
      <c r="G10" s="17">
        <f t="shared" ref="G10:G19" si="0">C10*ROUND(F10,4)</f>
        <v>0</v>
      </c>
      <c r="H10" s="17">
        <f t="shared" ref="H10:H19" si="1">G10*0.095</f>
        <v>0</v>
      </c>
      <c r="I10" s="17">
        <f t="shared" ref="I10:I19" si="2">G10+H10</f>
        <v>0</v>
      </c>
      <c r="J10" s="59"/>
    </row>
    <row r="11" spans="1:10">
      <c r="A11" s="12">
        <v>3</v>
      </c>
      <c r="B11" s="12" t="s">
        <v>174</v>
      </c>
      <c r="C11" s="83">
        <v>500</v>
      </c>
      <c r="D11" s="83" t="s">
        <v>0</v>
      </c>
      <c r="E11" s="88"/>
      <c r="F11" s="82"/>
      <c r="G11" s="17">
        <f t="shared" si="0"/>
        <v>0</v>
      </c>
      <c r="H11" s="17">
        <f t="shared" si="1"/>
        <v>0</v>
      </c>
      <c r="I11" s="17">
        <f t="shared" si="2"/>
        <v>0</v>
      </c>
      <c r="J11" s="59"/>
    </row>
    <row r="12" spans="1:10">
      <c r="A12" s="12">
        <v>4</v>
      </c>
      <c r="B12" s="12" t="s">
        <v>175</v>
      </c>
      <c r="C12" s="83">
        <v>300</v>
      </c>
      <c r="D12" s="83" t="s">
        <v>0</v>
      </c>
      <c r="E12" s="88"/>
      <c r="F12" s="82"/>
      <c r="G12" s="17">
        <f t="shared" si="0"/>
        <v>0</v>
      </c>
      <c r="H12" s="17">
        <f t="shared" si="1"/>
        <v>0</v>
      </c>
      <c r="I12" s="17">
        <f t="shared" si="2"/>
        <v>0</v>
      </c>
      <c r="J12" s="59"/>
    </row>
    <row r="13" spans="1:10">
      <c r="A13" s="12">
        <v>5</v>
      </c>
      <c r="B13" s="12" t="s">
        <v>176</v>
      </c>
      <c r="C13" s="83">
        <v>200</v>
      </c>
      <c r="D13" s="83" t="s">
        <v>0</v>
      </c>
      <c r="E13" s="88"/>
      <c r="F13" s="82"/>
      <c r="G13" s="17">
        <f t="shared" si="0"/>
        <v>0</v>
      </c>
      <c r="H13" s="17">
        <f t="shared" si="1"/>
        <v>0</v>
      </c>
      <c r="I13" s="17">
        <f t="shared" si="2"/>
        <v>0</v>
      </c>
      <c r="J13" s="59"/>
    </row>
    <row r="14" spans="1:10">
      <c r="A14" s="12">
        <v>6</v>
      </c>
      <c r="B14" s="12" t="s">
        <v>177</v>
      </c>
      <c r="C14" s="83">
        <v>200</v>
      </c>
      <c r="D14" s="83" t="s">
        <v>0</v>
      </c>
      <c r="E14" s="88"/>
      <c r="F14" s="82"/>
      <c r="G14" s="17">
        <f t="shared" si="0"/>
        <v>0</v>
      </c>
      <c r="H14" s="17">
        <f t="shared" si="1"/>
        <v>0</v>
      </c>
      <c r="I14" s="17">
        <f t="shared" si="2"/>
        <v>0</v>
      </c>
      <c r="J14" s="59"/>
    </row>
    <row r="15" spans="1:10">
      <c r="A15" s="12">
        <v>7</v>
      </c>
      <c r="B15" s="12" t="s">
        <v>178</v>
      </c>
      <c r="C15" s="83">
        <v>800</v>
      </c>
      <c r="D15" s="83" t="s">
        <v>0</v>
      </c>
      <c r="E15" s="88"/>
      <c r="F15" s="82"/>
      <c r="G15" s="17">
        <f t="shared" si="0"/>
        <v>0</v>
      </c>
      <c r="H15" s="17">
        <f t="shared" si="1"/>
        <v>0</v>
      </c>
      <c r="I15" s="17">
        <f t="shared" si="2"/>
        <v>0</v>
      </c>
      <c r="J15" s="59"/>
    </row>
    <row r="16" spans="1:10">
      <c r="A16" s="12">
        <v>8</v>
      </c>
      <c r="B16" s="12" t="s">
        <v>179</v>
      </c>
      <c r="C16" s="83">
        <v>800</v>
      </c>
      <c r="D16" s="83" t="s">
        <v>0</v>
      </c>
      <c r="E16" s="88"/>
      <c r="F16" s="82"/>
      <c r="G16" s="17">
        <f t="shared" si="0"/>
        <v>0</v>
      </c>
      <c r="H16" s="17">
        <f t="shared" si="1"/>
        <v>0</v>
      </c>
      <c r="I16" s="17">
        <f t="shared" si="2"/>
        <v>0</v>
      </c>
      <c r="J16" s="59"/>
    </row>
    <row r="17" spans="1:10">
      <c r="A17" s="12">
        <v>9</v>
      </c>
      <c r="B17" s="12" t="s">
        <v>180</v>
      </c>
      <c r="C17" s="83">
        <v>800</v>
      </c>
      <c r="D17" s="83" t="s">
        <v>0</v>
      </c>
      <c r="E17" s="88"/>
      <c r="F17" s="82"/>
      <c r="G17" s="17">
        <f t="shared" si="0"/>
        <v>0</v>
      </c>
      <c r="H17" s="17">
        <f t="shared" si="1"/>
        <v>0</v>
      </c>
      <c r="I17" s="17">
        <f t="shared" si="2"/>
        <v>0</v>
      </c>
      <c r="J17" s="59"/>
    </row>
    <row r="18" spans="1:10">
      <c r="A18" s="12">
        <v>10</v>
      </c>
      <c r="B18" s="12" t="s">
        <v>181</v>
      </c>
      <c r="C18" s="83">
        <v>800</v>
      </c>
      <c r="D18" s="83" t="s">
        <v>0</v>
      </c>
      <c r="E18" s="88"/>
      <c r="F18" s="82"/>
      <c r="G18" s="17">
        <f t="shared" si="0"/>
        <v>0</v>
      </c>
      <c r="H18" s="17">
        <f t="shared" si="1"/>
        <v>0</v>
      </c>
      <c r="I18" s="17">
        <f t="shared" si="2"/>
        <v>0</v>
      </c>
      <c r="J18" s="59"/>
    </row>
    <row r="19" spans="1:10">
      <c r="A19" s="12">
        <v>11</v>
      </c>
      <c r="B19" s="12" t="s">
        <v>182</v>
      </c>
      <c r="C19" s="83">
        <v>800</v>
      </c>
      <c r="D19" s="83" t="s">
        <v>0</v>
      </c>
      <c r="E19" s="88"/>
      <c r="F19" s="82"/>
      <c r="G19" s="17">
        <f t="shared" si="0"/>
        <v>0</v>
      </c>
      <c r="H19" s="17">
        <f t="shared" si="1"/>
        <v>0</v>
      </c>
      <c r="I19" s="17">
        <f t="shared" si="2"/>
        <v>0</v>
      </c>
      <c r="J19" s="59"/>
    </row>
    <row r="20" spans="1:10">
      <c r="A20" s="12"/>
      <c r="B20" s="14" t="s">
        <v>648</v>
      </c>
      <c r="C20" s="15" t="s">
        <v>58</v>
      </c>
      <c r="D20" s="15" t="s">
        <v>58</v>
      </c>
      <c r="E20" s="15" t="s">
        <v>58</v>
      </c>
      <c r="F20" s="15" t="s">
        <v>58</v>
      </c>
      <c r="G20" s="24">
        <f>SUM(G9:G19)</f>
        <v>0</v>
      </c>
      <c r="H20" s="24">
        <f>SUM(H9:H19)</f>
        <v>0</v>
      </c>
      <c r="I20" s="24">
        <f>SUM(I9:I19)</f>
        <v>0</v>
      </c>
      <c r="J20" s="72">
        <f>SUM(J9:J19)</f>
        <v>0</v>
      </c>
    </row>
    <row r="21" spans="1:10">
      <c r="A21" s="125" t="s">
        <v>747</v>
      </c>
      <c r="B21" s="126"/>
      <c r="C21" s="126"/>
      <c r="D21" s="126"/>
      <c r="E21" s="126"/>
      <c r="F21" s="126"/>
      <c r="G21" s="126"/>
      <c r="H21" s="126"/>
      <c r="I21" s="126"/>
      <c r="J21" s="126"/>
    </row>
    <row r="22" spans="1:10" ht="16.5" customHeight="1">
      <c r="A22" s="12">
        <v>1</v>
      </c>
      <c r="B22" s="12" t="s">
        <v>183</v>
      </c>
      <c r="C22" s="83">
        <v>2000</v>
      </c>
      <c r="D22" s="83" t="s">
        <v>0</v>
      </c>
      <c r="E22" s="88"/>
      <c r="F22" s="82"/>
      <c r="G22" s="17">
        <f>C22*ROUND(F22,4)</f>
        <v>0</v>
      </c>
      <c r="H22" s="17">
        <f>G22*0.095</f>
        <v>0</v>
      </c>
      <c r="I22" s="17">
        <f>G22+H22</f>
        <v>0</v>
      </c>
      <c r="J22" s="59"/>
    </row>
    <row r="23" spans="1:10" ht="16.5" customHeight="1">
      <c r="A23" s="12">
        <v>2</v>
      </c>
      <c r="B23" s="12" t="s">
        <v>184</v>
      </c>
      <c r="C23" s="83">
        <v>1750</v>
      </c>
      <c r="D23" s="83" t="s">
        <v>0</v>
      </c>
      <c r="E23" s="88"/>
      <c r="F23" s="82"/>
      <c r="G23" s="17">
        <f t="shared" ref="G23:G26" si="3">C23*ROUND(F23,4)</f>
        <v>0</v>
      </c>
      <c r="H23" s="17">
        <f t="shared" ref="H23:H26" si="4">G23*0.095</f>
        <v>0</v>
      </c>
      <c r="I23" s="17">
        <f t="shared" ref="I23:I26" si="5">G23+H23</f>
        <v>0</v>
      </c>
      <c r="J23" s="59"/>
    </row>
    <row r="24" spans="1:10" ht="15.75" customHeight="1">
      <c r="A24" s="12">
        <v>3</v>
      </c>
      <c r="B24" s="12" t="s">
        <v>185</v>
      </c>
      <c r="C24" s="83">
        <v>750</v>
      </c>
      <c r="D24" s="83" t="s">
        <v>0</v>
      </c>
      <c r="E24" s="88"/>
      <c r="F24" s="82"/>
      <c r="G24" s="17">
        <f t="shared" si="3"/>
        <v>0</v>
      </c>
      <c r="H24" s="17">
        <f t="shared" si="4"/>
        <v>0</v>
      </c>
      <c r="I24" s="17">
        <f t="shared" si="5"/>
        <v>0</v>
      </c>
      <c r="J24" s="59"/>
    </row>
    <row r="25" spans="1:10">
      <c r="A25" s="12">
        <v>4</v>
      </c>
      <c r="B25" s="12" t="s">
        <v>186</v>
      </c>
      <c r="C25" s="83">
        <v>200</v>
      </c>
      <c r="D25" s="83" t="s">
        <v>0</v>
      </c>
      <c r="E25" s="88"/>
      <c r="F25" s="82"/>
      <c r="G25" s="17">
        <f t="shared" si="3"/>
        <v>0</v>
      </c>
      <c r="H25" s="17">
        <f t="shared" si="4"/>
        <v>0</v>
      </c>
      <c r="I25" s="17">
        <f t="shared" si="5"/>
        <v>0</v>
      </c>
      <c r="J25" s="59"/>
    </row>
    <row r="26" spans="1:10">
      <c r="A26" s="12">
        <v>5</v>
      </c>
      <c r="B26" s="12" t="s">
        <v>187</v>
      </c>
      <c r="C26" s="83">
        <v>200</v>
      </c>
      <c r="D26" s="83" t="s">
        <v>0</v>
      </c>
      <c r="E26" s="88"/>
      <c r="F26" s="82"/>
      <c r="G26" s="17">
        <f t="shared" si="3"/>
        <v>0</v>
      </c>
      <c r="H26" s="17">
        <f t="shared" si="4"/>
        <v>0</v>
      </c>
      <c r="I26" s="17">
        <f t="shared" si="5"/>
        <v>0</v>
      </c>
      <c r="J26" s="59"/>
    </row>
    <row r="27" spans="1:10">
      <c r="A27" s="12"/>
      <c r="B27" s="14" t="s">
        <v>649</v>
      </c>
      <c r="C27" s="15" t="s">
        <v>58</v>
      </c>
      <c r="D27" s="15" t="s">
        <v>58</v>
      </c>
      <c r="E27" s="15" t="s">
        <v>58</v>
      </c>
      <c r="F27" s="15" t="s">
        <v>58</v>
      </c>
      <c r="G27" s="18">
        <f>SUM(G22:G26)</f>
        <v>0</v>
      </c>
      <c r="H27" s="18">
        <f>SUM(H22:H26)</f>
        <v>0</v>
      </c>
      <c r="I27" s="18">
        <f>SUM(I22:I26)</f>
        <v>0</v>
      </c>
      <c r="J27" s="16">
        <f>SUM(J22:J26)</f>
        <v>0</v>
      </c>
    </row>
    <row r="28" spans="1:10">
      <c r="A28" s="125" t="s">
        <v>748</v>
      </c>
      <c r="B28" s="126"/>
      <c r="C28" s="126"/>
      <c r="D28" s="126"/>
      <c r="E28" s="126"/>
      <c r="F28" s="126"/>
      <c r="G28" s="126"/>
      <c r="H28" s="126"/>
      <c r="I28" s="126"/>
      <c r="J28" s="126"/>
    </row>
    <row r="29" spans="1:10" ht="25.5">
      <c r="A29" s="12">
        <v>1</v>
      </c>
      <c r="B29" s="12" t="s">
        <v>552</v>
      </c>
      <c r="C29" s="83">
        <v>100</v>
      </c>
      <c r="D29" s="83" t="s">
        <v>0</v>
      </c>
      <c r="E29" s="88"/>
      <c r="F29" s="82"/>
      <c r="G29" s="17">
        <f>C29*ROUND(F29,4)</f>
        <v>0</v>
      </c>
      <c r="H29" s="17">
        <f t="shared" ref="H29:H44" si="6">G29*0.095</f>
        <v>0</v>
      </c>
      <c r="I29" s="17">
        <f t="shared" ref="I29:I44" si="7">G29+H29</f>
        <v>0</v>
      </c>
      <c r="J29" s="59"/>
    </row>
    <row r="30" spans="1:10" ht="25.5">
      <c r="A30" s="12">
        <v>2</v>
      </c>
      <c r="B30" s="12" t="s">
        <v>553</v>
      </c>
      <c r="C30" s="83">
        <v>255</v>
      </c>
      <c r="D30" s="83" t="s">
        <v>0</v>
      </c>
      <c r="E30" s="88"/>
      <c r="F30" s="82"/>
      <c r="G30" s="17">
        <f t="shared" ref="G30:G44" si="8">C30*ROUND(F30,4)</f>
        <v>0</v>
      </c>
      <c r="H30" s="17">
        <f t="shared" si="6"/>
        <v>0</v>
      </c>
      <c r="I30" s="17">
        <f t="shared" si="7"/>
        <v>0</v>
      </c>
      <c r="J30" s="59"/>
    </row>
    <row r="31" spans="1:10" ht="25.5">
      <c r="A31" s="12">
        <v>3</v>
      </c>
      <c r="B31" s="12" t="s">
        <v>554</v>
      </c>
      <c r="C31" s="83">
        <v>150</v>
      </c>
      <c r="D31" s="83" t="s">
        <v>0</v>
      </c>
      <c r="E31" s="88"/>
      <c r="F31" s="82"/>
      <c r="G31" s="17">
        <f t="shared" si="8"/>
        <v>0</v>
      </c>
      <c r="H31" s="17">
        <f t="shared" si="6"/>
        <v>0</v>
      </c>
      <c r="I31" s="17">
        <f t="shared" si="7"/>
        <v>0</v>
      </c>
      <c r="J31" s="59"/>
    </row>
    <row r="32" spans="1:10" ht="25.5">
      <c r="A32" s="12">
        <v>4</v>
      </c>
      <c r="B32" s="12" t="s">
        <v>555</v>
      </c>
      <c r="C32" s="83">
        <v>135</v>
      </c>
      <c r="D32" s="83" t="s">
        <v>0</v>
      </c>
      <c r="E32" s="88"/>
      <c r="F32" s="82"/>
      <c r="G32" s="17">
        <f t="shared" si="8"/>
        <v>0</v>
      </c>
      <c r="H32" s="17">
        <f t="shared" si="6"/>
        <v>0</v>
      </c>
      <c r="I32" s="17">
        <f t="shared" si="7"/>
        <v>0</v>
      </c>
      <c r="J32" s="59"/>
    </row>
    <row r="33" spans="1:10" ht="25.5">
      <c r="A33" s="12">
        <v>5</v>
      </c>
      <c r="B33" s="12" t="s">
        <v>556</v>
      </c>
      <c r="C33" s="83">
        <v>500</v>
      </c>
      <c r="D33" s="83" t="s">
        <v>0</v>
      </c>
      <c r="E33" s="88"/>
      <c r="F33" s="82"/>
      <c r="G33" s="17">
        <f t="shared" si="8"/>
        <v>0</v>
      </c>
      <c r="H33" s="17">
        <f t="shared" si="6"/>
        <v>0</v>
      </c>
      <c r="I33" s="17">
        <f t="shared" si="7"/>
        <v>0</v>
      </c>
      <c r="J33" s="59"/>
    </row>
    <row r="34" spans="1:10" ht="25.5">
      <c r="A34" s="12">
        <v>6</v>
      </c>
      <c r="B34" s="12" t="s">
        <v>557</v>
      </c>
      <c r="C34" s="83">
        <v>750</v>
      </c>
      <c r="D34" s="83" t="s">
        <v>0</v>
      </c>
      <c r="E34" s="88"/>
      <c r="F34" s="82"/>
      <c r="G34" s="17">
        <f t="shared" si="8"/>
        <v>0</v>
      </c>
      <c r="H34" s="17">
        <f t="shared" si="6"/>
        <v>0</v>
      </c>
      <c r="I34" s="17">
        <f t="shared" si="7"/>
        <v>0</v>
      </c>
      <c r="J34" s="59"/>
    </row>
    <row r="35" spans="1:10" ht="25.5">
      <c r="A35" s="12">
        <v>7</v>
      </c>
      <c r="B35" s="12" t="s">
        <v>558</v>
      </c>
      <c r="C35" s="83">
        <v>200</v>
      </c>
      <c r="D35" s="83" t="s">
        <v>0</v>
      </c>
      <c r="E35" s="88"/>
      <c r="F35" s="82"/>
      <c r="G35" s="17">
        <f t="shared" si="8"/>
        <v>0</v>
      </c>
      <c r="H35" s="17">
        <f t="shared" si="6"/>
        <v>0</v>
      </c>
      <c r="I35" s="17">
        <f t="shared" si="7"/>
        <v>0</v>
      </c>
      <c r="J35" s="59"/>
    </row>
    <row r="36" spans="1:10" ht="25.5">
      <c r="A36" s="12">
        <v>8</v>
      </c>
      <c r="B36" s="12" t="s">
        <v>559</v>
      </c>
      <c r="C36" s="83">
        <v>200</v>
      </c>
      <c r="D36" s="83" t="s">
        <v>0</v>
      </c>
      <c r="E36" s="88"/>
      <c r="F36" s="82"/>
      <c r="G36" s="17">
        <f t="shared" si="8"/>
        <v>0</v>
      </c>
      <c r="H36" s="17">
        <f t="shared" si="6"/>
        <v>0</v>
      </c>
      <c r="I36" s="17">
        <f t="shared" si="7"/>
        <v>0</v>
      </c>
      <c r="J36" s="59"/>
    </row>
    <row r="37" spans="1:10" ht="25.5">
      <c r="A37" s="12">
        <v>9</v>
      </c>
      <c r="B37" s="12" t="s">
        <v>560</v>
      </c>
      <c r="C37" s="83">
        <v>200</v>
      </c>
      <c r="D37" s="83" t="s">
        <v>0</v>
      </c>
      <c r="E37" s="88"/>
      <c r="F37" s="82"/>
      <c r="G37" s="17">
        <f t="shared" si="8"/>
        <v>0</v>
      </c>
      <c r="H37" s="17">
        <f t="shared" si="6"/>
        <v>0</v>
      </c>
      <c r="I37" s="17">
        <f t="shared" si="7"/>
        <v>0</v>
      </c>
      <c r="J37" s="59"/>
    </row>
    <row r="38" spans="1:10" ht="25.5">
      <c r="A38" s="12">
        <v>10</v>
      </c>
      <c r="B38" s="12" t="s">
        <v>561</v>
      </c>
      <c r="C38" s="83">
        <v>200</v>
      </c>
      <c r="D38" s="83" t="s">
        <v>0</v>
      </c>
      <c r="E38" s="88"/>
      <c r="F38" s="82"/>
      <c r="G38" s="17">
        <f t="shared" si="8"/>
        <v>0</v>
      </c>
      <c r="H38" s="17">
        <f t="shared" si="6"/>
        <v>0</v>
      </c>
      <c r="I38" s="17">
        <f t="shared" si="7"/>
        <v>0</v>
      </c>
      <c r="J38" s="59"/>
    </row>
    <row r="39" spans="1:10" ht="25.5">
      <c r="A39" s="12">
        <v>11</v>
      </c>
      <c r="B39" s="12" t="s">
        <v>562</v>
      </c>
      <c r="C39" s="83">
        <v>500</v>
      </c>
      <c r="D39" s="83" t="s">
        <v>0</v>
      </c>
      <c r="E39" s="88"/>
      <c r="F39" s="82"/>
      <c r="G39" s="17">
        <f t="shared" si="8"/>
        <v>0</v>
      </c>
      <c r="H39" s="17">
        <f t="shared" si="6"/>
        <v>0</v>
      </c>
      <c r="I39" s="17">
        <f t="shared" si="7"/>
        <v>0</v>
      </c>
      <c r="J39" s="59"/>
    </row>
    <row r="40" spans="1:10" ht="25.5">
      <c r="A40" s="12">
        <v>12</v>
      </c>
      <c r="B40" s="12" t="s">
        <v>188</v>
      </c>
      <c r="C40" s="83">
        <v>750</v>
      </c>
      <c r="D40" s="83" t="s">
        <v>0</v>
      </c>
      <c r="E40" s="88"/>
      <c r="F40" s="82"/>
      <c r="G40" s="17">
        <f t="shared" si="8"/>
        <v>0</v>
      </c>
      <c r="H40" s="17">
        <f t="shared" si="6"/>
        <v>0</v>
      </c>
      <c r="I40" s="17">
        <f t="shared" si="7"/>
        <v>0</v>
      </c>
      <c r="J40" s="59"/>
    </row>
    <row r="41" spans="1:10">
      <c r="A41" s="12">
        <v>13</v>
      </c>
      <c r="B41" s="12" t="s">
        <v>563</v>
      </c>
      <c r="C41" s="83">
        <v>750</v>
      </c>
      <c r="D41" s="83" t="s">
        <v>0</v>
      </c>
      <c r="E41" s="88"/>
      <c r="F41" s="82"/>
      <c r="G41" s="17">
        <f t="shared" si="8"/>
        <v>0</v>
      </c>
      <c r="H41" s="17">
        <f t="shared" si="6"/>
        <v>0</v>
      </c>
      <c r="I41" s="17">
        <f t="shared" si="7"/>
        <v>0</v>
      </c>
      <c r="J41" s="59"/>
    </row>
    <row r="42" spans="1:10">
      <c r="A42" s="12">
        <v>14</v>
      </c>
      <c r="B42" s="12" t="s">
        <v>189</v>
      </c>
      <c r="C42" s="83">
        <v>500</v>
      </c>
      <c r="D42" s="83" t="s">
        <v>0</v>
      </c>
      <c r="E42" s="88"/>
      <c r="F42" s="82"/>
      <c r="G42" s="17">
        <f t="shared" si="8"/>
        <v>0</v>
      </c>
      <c r="H42" s="17">
        <f t="shared" si="6"/>
        <v>0</v>
      </c>
      <c r="I42" s="17">
        <f t="shared" si="7"/>
        <v>0</v>
      </c>
      <c r="J42" s="59"/>
    </row>
    <row r="43" spans="1:10">
      <c r="A43" s="12">
        <v>15</v>
      </c>
      <c r="B43" s="12" t="s">
        <v>564</v>
      </c>
      <c r="C43" s="83">
        <v>400</v>
      </c>
      <c r="D43" s="83" t="s">
        <v>0</v>
      </c>
      <c r="E43" s="88"/>
      <c r="F43" s="82"/>
      <c r="G43" s="17">
        <f t="shared" si="8"/>
        <v>0</v>
      </c>
      <c r="H43" s="17">
        <f t="shared" si="6"/>
        <v>0</v>
      </c>
      <c r="I43" s="17">
        <f t="shared" si="7"/>
        <v>0</v>
      </c>
      <c r="J43" s="59"/>
    </row>
    <row r="44" spans="1:10">
      <c r="A44" s="12">
        <v>16</v>
      </c>
      <c r="B44" s="12" t="s">
        <v>190</v>
      </c>
      <c r="C44" s="83">
        <v>200</v>
      </c>
      <c r="D44" s="83" t="s">
        <v>0</v>
      </c>
      <c r="E44" s="88"/>
      <c r="F44" s="82"/>
      <c r="G44" s="17">
        <f t="shared" si="8"/>
        <v>0</v>
      </c>
      <c r="H44" s="17">
        <f t="shared" si="6"/>
        <v>0</v>
      </c>
      <c r="I44" s="17">
        <f t="shared" si="7"/>
        <v>0</v>
      </c>
      <c r="J44" s="59"/>
    </row>
    <row r="45" spans="1:10">
      <c r="A45" s="12"/>
      <c r="B45" s="14" t="s">
        <v>650</v>
      </c>
      <c r="C45" s="15" t="s">
        <v>58</v>
      </c>
      <c r="D45" s="15" t="s">
        <v>58</v>
      </c>
      <c r="E45" s="15" t="s">
        <v>58</v>
      </c>
      <c r="F45" s="15" t="s">
        <v>58</v>
      </c>
      <c r="G45" s="19">
        <f>SUM(G29:G44)</f>
        <v>0</v>
      </c>
      <c r="H45" s="19">
        <f>SUM(H29:H44)</f>
        <v>0</v>
      </c>
      <c r="I45" s="19">
        <f>SUM(I29:I44)</f>
        <v>0</v>
      </c>
      <c r="J45" s="71">
        <f>SUM(J29:J44)</f>
        <v>0</v>
      </c>
    </row>
    <row r="46" spans="1:10">
      <c r="A46" s="125" t="s">
        <v>749</v>
      </c>
      <c r="B46" s="126"/>
      <c r="C46" s="126"/>
      <c r="D46" s="126"/>
      <c r="E46" s="126"/>
      <c r="F46" s="126"/>
      <c r="G46" s="126"/>
      <c r="H46" s="126"/>
      <c r="I46" s="126"/>
      <c r="J46" s="126"/>
    </row>
    <row r="47" spans="1:10">
      <c r="A47" s="12">
        <v>1</v>
      </c>
      <c r="B47" s="12" t="s">
        <v>108</v>
      </c>
      <c r="C47" s="83">
        <v>400</v>
      </c>
      <c r="D47" s="83" t="s">
        <v>0</v>
      </c>
      <c r="E47" s="88"/>
      <c r="F47" s="82"/>
      <c r="G47" s="17">
        <f>C47*ROUND(F47,4)</f>
        <v>0</v>
      </c>
      <c r="H47" s="17">
        <f>G47*0.095</f>
        <v>0</v>
      </c>
      <c r="I47" s="17">
        <f>G47+H47</f>
        <v>0</v>
      </c>
      <c r="J47" s="59"/>
    </row>
    <row r="48" spans="1:10">
      <c r="A48" s="12">
        <v>2</v>
      </c>
      <c r="B48" s="12" t="s">
        <v>501</v>
      </c>
      <c r="C48" s="83">
        <v>200</v>
      </c>
      <c r="D48" s="83" t="s">
        <v>0</v>
      </c>
      <c r="E48" s="88"/>
      <c r="F48" s="82"/>
      <c r="G48" s="17">
        <f t="shared" ref="G48:G58" si="9">C48*ROUND(F48,4)</f>
        <v>0</v>
      </c>
      <c r="H48" s="17">
        <f t="shared" ref="H48:H58" si="10">G48*0.095</f>
        <v>0</v>
      </c>
      <c r="I48" s="17">
        <f t="shared" ref="I48:I58" si="11">G48+H48</f>
        <v>0</v>
      </c>
      <c r="J48" s="59"/>
    </row>
    <row r="49" spans="1:10">
      <c r="A49" s="12">
        <v>3</v>
      </c>
      <c r="B49" s="12" t="s">
        <v>523</v>
      </c>
      <c r="C49" s="83">
        <v>120</v>
      </c>
      <c r="D49" s="83" t="s">
        <v>0</v>
      </c>
      <c r="E49" s="88"/>
      <c r="F49" s="82"/>
      <c r="G49" s="17">
        <f t="shared" si="9"/>
        <v>0</v>
      </c>
      <c r="H49" s="17">
        <f t="shared" si="10"/>
        <v>0</v>
      </c>
      <c r="I49" s="17">
        <f t="shared" si="11"/>
        <v>0</v>
      </c>
      <c r="J49" s="59"/>
    </row>
    <row r="50" spans="1:10">
      <c r="A50" s="12">
        <v>4</v>
      </c>
      <c r="B50" s="12" t="s">
        <v>191</v>
      </c>
      <c r="C50" s="83">
        <v>140</v>
      </c>
      <c r="D50" s="83" t="s">
        <v>0</v>
      </c>
      <c r="E50" s="88"/>
      <c r="F50" s="82"/>
      <c r="G50" s="17">
        <f t="shared" si="9"/>
        <v>0</v>
      </c>
      <c r="H50" s="17">
        <f t="shared" si="10"/>
        <v>0</v>
      </c>
      <c r="I50" s="17">
        <f t="shared" si="11"/>
        <v>0</v>
      </c>
      <c r="J50" s="59"/>
    </row>
    <row r="51" spans="1:10">
      <c r="A51" s="12">
        <v>5</v>
      </c>
      <c r="B51" s="12" t="s">
        <v>192</v>
      </c>
      <c r="C51" s="83">
        <v>500</v>
      </c>
      <c r="D51" s="83" t="s">
        <v>0</v>
      </c>
      <c r="E51" s="88"/>
      <c r="F51" s="82"/>
      <c r="G51" s="17">
        <f t="shared" si="9"/>
        <v>0</v>
      </c>
      <c r="H51" s="17">
        <f t="shared" si="10"/>
        <v>0</v>
      </c>
      <c r="I51" s="17">
        <f t="shared" si="11"/>
        <v>0</v>
      </c>
      <c r="J51" s="59"/>
    </row>
    <row r="52" spans="1:10">
      <c r="A52" s="12">
        <v>6</v>
      </c>
      <c r="B52" s="12" t="s">
        <v>193</v>
      </c>
      <c r="C52" s="83">
        <v>230</v>
      </c>
      <c r="D52" s="83" t="s">
        <v>0</v>
      </c>
      <c r="E52" s="88"/>
      <c r="F52" s="82"/>
      <c r="G52" s="17">
        <f t="shared" si="9"/>
        <v>0</v>
      </c>
      <c r="H52" s="17">
        <f t="shared" si="10"/>
        <v>0</v>
      </c>
      <c r="I52" s="17">
        <f t="shared" si="11"/>
        <v>0</v>
      </c>
      <c r="J52" s="59"/>
    </row>
    <row r="53" spans="1:10" s="106" customFormat="1">
      <c r="A53" s="12">
        <v>7</v>
      </c>
      <c r="B53" s="12" t="s">
        <v>651</v>
      </c>
      <c r="C53" s="83">
        <v>150</v>
      </c>
      <c r="D53" s="83" t="s">
        <v>0</v>
      </c>
      <c r="E53" s="88"/>
      <c r="F53" s="82"/>
      <c r="G53" s="17">
        <f t="shared" si="9"/>
        <v>0</v>
      </c>
      <c r="H53" s="17">
        <f t="shared" si="10"/>
        <v>0</v>
      </c>
      <c r="I53" s="17">
        <f t="shared" si="11"/>
        <v>0</v>
      </c>
      <c r="J53" s="59"/>
    </row>
    <row r="54" spans="1:10">
      <c r="A54" s="12">
        <v>8</v>
      </c>
      <c r="B54" s="12" t="s">
        <v>43</v>
      </c>
      <c r="C54" s="83">
        <v>180</v>
      </c>
      <c r="D54" s="83" t="s">
        <v>0</v>
      </c>
      <c r="E54" s="88"/>
      <c r="F54" s="82"/>
      <c r="G54" s="17">
        <f t="shared" si="9"/>
        <v>0</v>
      </c>
      <c r="H54" s="17">
        <f t="shared" si="10"/>
        <v>0</v>
      </c>
      <c r="I54" s="17">
        <f t="shared" si="11"/>
        <v>0</v>
      </c>
      <c r="J54" s="59"/>
    </row>
    <row r="55" spans="1:10" s="106" customFormat="1">
      <c r="A55" s="112">
        <v>9</v>
      </c>
      <c r="B55" s="112" t="s">
        <v>720</v>
      </c>
      <c r="C55" s="83">
        <v>150</v>
      </c>
      <c r="D55" s="83" t="s">
        <v>0</v>
      </c>
      <c r="E55" s="88"/>
      <c r="F55" s="82"/>
      <c r="G55" s="17">
        <f t="shared" si="9"/>
        <v>0</v>
      </c>
      <c r="H55" s="17">
        <f t="shared" si="10"/>
        <v>0</v>
      </c>
      <c r="I55" s="17">
        <f t="shared" si="11"/>
        <v>0</v>
      </c>
      <c r="J55" s="59"/>
    </row>
    <row r="56" spans="1:10">
      <c r="A56" s="12">
        <v>10</v>
      </c>
      <c r="B56" s="12" t="s">
        <v>44</v>
      </c>
      <c r="C56" s="83">
        <v>300</v>
      </c>
      <c r="D56" s="83" t="s">
        <v>0</v>
      </c>
      <c r="E56" s="88"/>
      <c r="F56" s="82"/>
      <c r="G56" s="17">
        <f t="shared" si="9"/>
        <v>0</v>
      </c>
      <c r="H56" s="17">
        <f t="shared" si="10"/>
        <v>0</v>
      </c>
      <c r="I56" s="17">
        <f t="shared" si="11"/>
        <v>0</v>
      </c>
      <c r="J56" s="59"/>
    </row>
    <row r="57" spans="1:10" s="106" customFormat="1">
      <c r="A57" s="12">
        <v>11</v>
      </c>
      <c r="B57" s="12" t="s">
        <v>652</v>
      </c>
      <c r="C57" s="83">
        <v>100</v>
      </c>
      <c r="D57" s="83" t="s">
        <v>0</v>
      </c>
      <c r="E57" s="88"/>
      <c r="F57" s="82"/>
      <c r="G57" s="17">
        <f t="shared" si="9"/>
        <v>0</v>
      </c>
      <c r="H57" s="17">
        <f t="shared" si="10"/>
        <v>0</v>
      </c>
      <c r="I57" s="17">
        <f t="shared" si="11"/>
        <v>0</v>
      </c>
      <c r="J57" s="59"/>
    </row>
    <row r="58" spans="1:10">
      <c r="A58" s="12">
        <v>12</v>
      </c>
      <c r="B58" s="12" t="s">
        <v>194</v>
      </c>
      <c r="C58" s="83">
        <v>100</v>
      </c>
      <c r="D58" s="83" t="s">
        <v>0</v>
      </c>
      <c r="E58" s="88"/>
      <c r="F58" s="82"/>
      <c r="G58" s="17">
        <f t="shared" si="9"/>
        <v>0</v>
      </c>
      <c r="H58" s="17">
        <f t="shared" si="10"/>
        <v>0</v>
      </c>
      <c r="I58" s="17">
        <f t="shared" si="11"/>
        <v>0</v>
      </c>
      <c r="J58" s="59"/>
    </row>
    <row r="59" spans="1:10">
      <c r="A59" s="12"/>
      <c r="B59" s="14" t="s">
        <v>653</v>
      </c>
      <c r="C59" s="15" t="s">
        <v>58</v>
      </c>
      <c r="D59" s="15" t="s">
        <v>58</v>
      </c>
      <c r="E59" s="15" t="s">
        <v>58</v>
      </c>
      <c r="F59" s="15" t="s">
        <v>58</v>
      </c>
      <c r="G59" s="19">
        <f>SUM(G47:G58)</f>
        <v>0</v>
      </c>
      <c r="H59" s="19">
        <f>SUM(H47:H58)</f>
        <v>0</v>
      </c>
      <c r="I59" s="19">
        <f>SUM(I47:I58)</f>
        <v>0</v>
      </c>
      <c r="J59" s="71">
        <f>SUM(J47:J58)</f>
        <v>0</v>
      </c>
    </row>
    <row r="60" spans="1:10">
      <c r="A60" s="125" t="s">
        <v>750</v>
      </c>
      <c r="B60" s="126"/>
      <c r="C60" s="126"/>
      <c r="D60" s="126"/>
      <c r="E60" s="126"/>
      <c r="F60" s="126"/>
      <c r="G60" s="126"/>
      <c r="H60" s="126"/>
      <c r="I60" s="126"/>
      <c r="J60" s="126"/>
    </row>
    <row r="61" spans="1:10">
      <c r="A61" s="12">
        <v>1</v>
      </c>
      <c r="B61" s="12" t="s">
        <v>195</v>
      </c>
      <c r="C61" s="83">
        <v>150</v>
      </c>
      <c r="D61" s="83" t="s">
        <v>0</v>
      </c>
      <c r="E61" s="88"/>
      <c r="F61" s="82"/>
      <c r="G61" s="17">
        <f>C61*ROUND(F61,4)</f>
        <v>0</v>
      </c>
      <c r="H61" s="17">
        <f>G61*0.095</f>
        <v>0</v>
      </c>
      <c r="I61" s="17">
        <f>G61+H61</f>
        <v>0</v>
      </c>
      <c r="J61" s="59"/>
    </row>
    <row r="62" spans="1:10">
      <c r="A62" s="12">
        <v>2</v>
      </c>
      <c r="B62" s="12" t="s">
        <v>502</v>
      </c>
      <c r="C62" s="83">
        <v>150</v>
      </c>
      <c r="D62" s="83" t="s">
        <v>0</v>
      </c>
      <c r="E62" s="88"/>
      <c r="F62" s="82"/>
      <c r="G62" s="17">
        <f t="shared" ref="G62:G71" si="12">C62*ROUND(F62,4)</f>
        <v>0</v>
      </c>
      <c r="H62" s="17">
        <f t="shared" ref="H62:H71" si="13">G62*0.095</f>
        <v>0</v>
      </c>
      <c r="I62" s="17">
        <f t="shared" ref="I62:I71" si="14">G62+H62</f>
        <v>0</v>
      </c>
      <c r="J62" s="59"/>
    </row>
    <row r="63" spans="1:10">
      <c r="A63" s="12">
        <v>3</v>
      </c>
      <c r="B63" s="12" t="s">
        <v>196</v>
      </c>
      <c r="C63" s="83">
        <v>300</v>
      </c>
      <c r="D63" s="83" t="s">
        <v>0</v>
      </c>
      <c r="E63" s="88"/>
      <c r="F63" s="82"/>
      <c r="G63" s="17">
        <f t="shared" si="12"/>
        <v>0</v>
      </c>
      <c r="H63" s="17">
        <f t="shared" si="13"/>
        <v>0</v>
      </c>
      <c r="I63" s="17">
        <f t="shared" si="14"/>
        <v>0</v>
      </c>
      <c r="J63" s="59"/>
    </row>
    <row r="64" spans="1:10">
      <c r="A64" s="12">
        <v>4</v>
      </c>
      <c r="B64" s="12" t="s">
        <v>197</v>
      </c>
      <c r="C64" s="83">
        <v>250</v>
      </c>
      <c r="D64" s="83" t="s">
        <v>0</v>
      </c>
      <c r="E64" s="88"/>
      <c r="F64" s="82"/>
      <c r="G64" s="17">
        <f t="shared" si="12"/>
        <v>0</v>
      </c>
      <c r="H64" s="17">
        <f t="shared" si="13"/>
        <v>0</v>
      </c>
      <c r="I64" s="17">
        <f t="shared" si="14"/>
        <v>0</v>
      </c>
      <c r="J64" s="59"/>
    </row>
    <row r="65" spans="1:10">
      <c r="A65" s="12">
        <v>5</v>
      </c>
      <c r="B65" s="12" t="s">
        <v>503</v>
      </c>
      <c r="C65" s="83">
        <v>300</v>
      </c>
      <c r="D65" s="83" t="s">
        <v>0</v>
      </c>
      <c r="E65" s="88"/>
      <c r="F65" s="82"/>
      <c r="G65" s="17">
        <f t="shared" si="12"/>
        <v>0</v>
      </c>
      <c r="H65" s="17">
        <f t="shared" si="13"/>
        <v>0</v>
      </c>
      <c r="I65" s="17">
        <f t="shared" si="14"/>
        <v>0</v>
      </c>
      <c r="J65" s="59"/>
    </row>
    <row r="66" spans="1:10">
      <c r="A66" s="12">
        <v>6</v>
      </c>
      <c r="B66" s="112" t="s">
        <v>705</v>
      </c>
      <c r="C66" s="83">
        <v>50</v>
      </c>
      <c r="D66" s="83" t="s">
        <v>0</v>
      </c>
      <c r="E66" s="88"/>
      <c r="F66" s="82"/>
      <c r="G66" s="17">
        <f t="shared" si="12"/>
        <v>0</v>
      </c>
      <c r="H66" s="17">
        <f t="shared" si="13"/>
        <v>0</v>
      </c>
      <c r="I66" s="17">
        <f t="shared" si="14"/>
        <v>0</v>
      </c>
      <c r="J66" s="59"/>
    </row>
    <row r="67" spans="1:10">
      <c r="A67" s="12">
        <v>7</v>
      </c>
      <c r="B67" s="12" t="s">
        <v>504</v>
      </c>
      <c r="C67" s="83">
        <v>50</v>
      </c>
      <c r="D67" s="83" t="s">
        <v>0</v>
      </c>
      <c r="E67" s="88"/>
      <c r="F67" s="82"/>
      <c r="G67" s="17">
        <f t="shared" si="12"/>
        <v>0</v>
      </c>
      <c r="H67" s="17">
        <f t="shared" si="13"/>
        <v>0</v>
      </c>
      <c r="I67" s="17">
        <f t="shared" si="14"/>
        <v>0</v>
      </c>
      <c r="J67" s="59"/>
    </row>
    <row r="68" spans="1:10">
      <c r="A68" s="12">
        <v>8</v>
      </c>
      <c r="B68" s="12" t="s">
        <v>505</v>
      </c>
      <c r="C68" s="83">
        <v>50</v>
      </c>
      <c r="D68" s="83" t="s">
        <v>0</v>
      </c>
      <c r="E68" s="88"/>
      <c r="F68" s="82"/>
      <c r="G68" s="17">
        <f t="shared" si="12"/>
        <v>0</v>
      </c>
      <c r="H68" s="17">
        <f t="shared" si="13"/>
        <v>0</v>
      </c>
      <c r="I68" s="17">
        <f t="shared" si="14"/>
        <v>0</v>
      </c>
      <c r="J68" s="59"/>
    </row>
    <row r="69" spans="1:10">
      <c r="A69" s="12">
        <v>9</v>
      </c>
      <c r="B69" s="12" t="s">
        <v>506</v>
      </c>
      <c r="C69" s="83">
        <v>100</v>
      </c>
      <c r="D69" s="83" t="s">
        <v>0</v>
      </c>
      <c r="E69" s="88"/>
      <c r="F69" s="82"/>
      <c r="G69" s="17">
        <f t="shared" si="12"/>
        <v>0</v>
      </c>
      <c r="H69" s="17">
        <f t="shared" si="13"/>
        <v>0</v>
      </c>
      <c r="I69" s="17">
        <f t="shared" si="14"/>
        <v>0</v>
      </c>
      <c r="J69" s="59"/>
    </row>
    <row r="70" spans="1:10" s="106" customFormat="1">
      <c r="A70" s="12">
        <v>10</v>
      </c>
      <c r="B70" s="12" t="s">
        <v>656</v>
      </c>
      <c r="C70" s="83">
        <v>100</v>
      </c>
      <c r="D70" s="83"/>
      <c r="E70" s="88"/>
      <c r="F70" s="82"/>
      <c r="G70" s="17">
        <f t="shared" si="12"/>
        <v>0</v>
      </c>
      <c r="H70" s="17">
        <f t="shared" si="13"/>
        <v>0</v>
      </c>
      <c r="I70" s="17">
        <f t="shared" si="14"/>
        <v>0</v>
      </c>
      <c r="J70" s="59"/>
    </row>
    <row r="71" spans="1:10">
      <c r="A71" s="12">
        <v>11</v>
      </c>
      <c r="B71" s="12" t="s">
        <v>507</v>
      </c>
      <c r="C71" s="83">
        <v>100</v>
      </c>
      <c r="D71" s="83" t="s">
        <v>0</v>
      </c>
      <c r="E71" s="88"/>
      <c r="F71" s="82"/>
      <c r="G71" s="17">
        <f t="shared" si="12"/>
        <v>0</v>
      </c>
      <c r="H71" s="17">
        <f t="shared" si="13"/>
        <v>0</v>
      </c>
      <c r="I71" s="17">
        <f t="shared" si="14"/>
        <v>0</v>
      </c>
      <c r="J71" s="59"/>
    </row>
    <row r="72" spans="1:10">
      <c r="A72" s="12"/>
      <c r="B72" s="14" t="s">
        <v>654</v>
      </c>
      <c r="C72" s="15" t="s">
        <v>58</v>
      </c>
      <c r="D72" s="15" t="s">
        <v>58</v>
      </c>
      <c r="E72" s="15" t="s">
        <v>58</v>
      </c>
      <c r="F72" s="15" t="s">
        <v>58</v>
      </c>
      <c r="G72" s="18">
        <f>SUM(G61:G71)</f>
        <v>0</v>
      </c>
      <c r="H72" s="18">
        <f>SUM(H61:H71)</f>
        <v>0</v>
      </c>
      <c r="I72" s="18">
        <f>SUM(I61:I71)</f>
        <v>0</v>
      </c>
      <c r="J72" s="16">
        <f>SUM(J61:J71)</f>
        <v>0</v>
      </c>
    </row>
    <row r="73" spans="1:10" s="106" customFormat="1">
      <c r="A73" s="125" t="s">
        <v>751</v>
      </c>
      <c r="B73" s="126"/>
      <c r="C73" s="126"/>
      <c r="D73" s="126"/>
      <c r="E73" s="126"/>
      <c r="F73" s="126"/>
      <c r="G73" s="126"/>
      <c r="H73" s="126"/>
      <c r="I73" s="126"/>
      <c r="J73" s="126"/>
    </row>
    <row r="74" spans="1:10" s="106" customFormat="1">
      <c r="A74" s="55" t="s">
        <v>670</v>
      </c>
      <c r="B74" s="87" t="s">
        <v>657</v>
      </c>
      <c r="C74" s="109">
        <v>600</v>
      </c>
      <c r="D74" s="107" t="s">
        <v>0</v>
      </c>
      <c r="E74" s="88"/>
      <c r="F74" s="82"/>
      <c r="G74" s="108">
        <f>C74*ROUND(F74,4)</f>
        <v>0</v>
      </c>
      <c r="H74" s="108">
        <f>G74*0.095</f>
        <v>0</v>
      </c>
      <c r="I74" s="108">
        <f>G74+H74</f>
        <v>0</v>
      </c>
      <c r="J74" s="102" t="s">
        <v>58</v>
      </c>
    </row>
    <row r="75" spans="1:10" s="106" customFormat="1">
      <c r="A75" s="55" t="s">
        <v>671</v>
      </c>
      <c r="B75" s="87" t="s">
        <v>658</v>
      </c>
      <c r="C75" s="109">
        <v>1500</v>
      </c>
      <c r="D75" s="107" t="s">
        <v>0</v>
      </c>
      <c r="E75" s="88"/>
      <c r="F75" s="82"/>
      <c r="G75" s="108">
        <f t="shared" ref="G75:G87" si="15">C75*ROUND(F75,4)</f>
        <v>0</v>
      </c>
      <c r="H75" s="108">
        <f t="shared" ref="H75:H87" si="16">G75*0.095</f>
        <v>0</v>
      </c>
      <c r="I75" s="108">
        <f t="shared" ref="I75:I87" si="17">G75+H75</f>
        <v>0</v>
      </c>
      <c r="J75" s="102" t="s">
        <v>58</v>
      </c>
    </row>
    <row r="76" spans="1:10" s="106" customFormat="1">
      <c r="A76" s="55" t="s">
        <v>672</v>
      </c>
      <c r="B76" s="87" t="s">
        <v>659</v>
      </c>
      <c r="C76" s="109">
        <v>1500</v>
      </c>
      <c r="D76" s="107" t="s">
        <v>0</v>
      </c>
      <c r="E76" s="88"/>
      <c r="F76" s="82"/>
      <c r="G76" s="108">
        <f t="shared" si="15"/>
        <v>0</v>
      </c>
      <c r="H76" s="108">
        <f t="shared" si="16"/>
        <v>0</v>
      </c>
      <c r="I76" s="108">
        <f t="shared" si="17"/>
        <v>0</v>
      </c>
      <c r="J76" s="102" t="s">
        <v>58</v>
      </c>
    </row>
    <row r="77" spans="1:10" s="106" customFormat="1" ht="25.5">
      <c r="A77" s="55" t="s">
        <v>673</v>
      </c>
      <c r="B77" s="87" t="s">
        <v>660</v>
      </c>
      <c r="C77" s="109">
        <v>1800</v>
      </c>
      <c r="D77" s="107" t="s">
        <v>0</v>
      </c>
      <c r="E77" s="88"/>
      <c r="F77" s="82"/>
      <c r="G77" s="108">
        <f t="shared" si="15"/>
        <v>0</v>
      </c>
      <c r="H77" s="108">
        <f t="shared" si="16"/>
        <v>0</v>
      </c>
      <c r="I77" s="108">
        <f t="shared" si="17"/>
        <v>0</v>
      </c>
      <c r="J77" s="102" t="s">
        <v>58</v>
      </c>
    </row>
    <row r="78" spans="1:10" s="106" customFormat="1">
      <c r="A78" s="55" t="s">
        <v>674</v>
      </c>
      <c r="B78" s="87" t="s">
        <v>661</v>
      </c>
      <c r="C78" s="109">
        <v>1800</v>
      </c>
      <c r="D78" s="107" t="s">
        <v>0</v>
      </c>
      <c r="E78" s="88"/>
      <c r="F78" s="82"/>
      <c r="G78" s="108">
        <f t="shared" si="15"/>
        <v>0</v>
      </c>
      <c r="H78" s="108">
        <f t="shared" si="16"/>
        <v>0</v>
      </c>
      <c r="I78" s="108">
        <f t="shared" si="17"/>
        <v>0</v>
      </c>
      <c r="J78" s="102" t="s">
        <v>58</v>
      </c>
    </row>
    <row r="79" spans="1:10" s="106" customFormat="1">
      <c r="A79" s="55" t="s">
        <v>675</v>
      </c>
      <c r="B79" s="87" t="s">
        <v>684</v>
      </c>
      <c r="C79" s="109">
        <v>1000</v>
      </c>
      <c r="D79" s="107" t="s">
        <v>0</v>
      </c>
      <c r="E79" s="88"/>
      <c r="F79" s="82"/>
      <c r="G79" s="108">
        <f t="shared" si="15"/>
        <v>0</v>
      </c>
      <c r="H79" s="108">
        <f t="shared" si="16"/>
        <v>0</v>
      </c>
      <c r="I79" s="108">
        <f t="shared" si="17"/>
        <v>0</v>
      </c>
      <c r="J79" s="102" t="s">
        <v>58</v>
      </c>
    </row>
    <row r="80" spans="1:10" s="106" customFormat="1">
      <c r="A80" s="55" t="s">
        <v>676</v>
      </c>
      <c r="B80" s="87" t="s">
        <v>662</v>
      </c>
      <c r="C80" s="109">
        <v>600</v>
      </c>
      <c r="D80" s="107" t="s">
        <v>0</v>
      </c>
      <c r="E80" s="88"/>
      <c r="F80" s="82"/>
      <c r="G80" s="108">
        <f t="shared" si="15"/>
        <v>0</v>
      </c>
      <c r="H80" s="108">
        <f t="shared" si="16"/>
        <v>0</v>
      </c>
      <c r="I80" s="108">
        <f t="shared" si="17"/>
        <v>0</v>
      </c>
      <c r="J80" s="102" t="s">
        <v>58</v>
      </c>
    </row>
    <row r="81" spans="1:10" s="106" customFormat="1">
      <c r="A81" s="55" t="s">
        <v>677</v>
      </c>
      <c r="B81" s="87" t="s">
        <v>663</v>
      </c>
      <c r="C81" s="109">
        <v>600</v>
      </c>
      <c r="D81" s="107" t="s">
        <v>0</v>
      </c>
      <c r="E81" s="88"/>
      <c r="F81" s="82"/>
      <c r="G81" s="108">
        <f t="shared" si="15"/>
        <v>0</v>
      </c>
      <c r="H81" s="108">
        <f t="shared" si="16"/>
        <v>0</v>
      </c>
      <c r="I81" s="108">
        <f t="shared" si="17"/>
        <v>0</v>
      </c>
      <c r="J81" s="102" t="s">
        <v>58</v>
      </c>
    </row>
    <row r="82" spans="1:10" s="106" customFormat="1">
      <c r="A82" s="55" t="s">
        <v>678</v>
      </c>
      <c r="B82" s="87" t="s">
        <v>664</v>
      </c>
      <c r="C82" s="109">
        <v>200</v>
      </c>
      <c r="D82" s="107" t="s">
        <v>0</v>
      </c>
      <c r="E82" s="88"/>
      <c r="F82" s="82"/>
      <c r="G82" s="108">
        <f t="shared" si="15"/>
        <v>0</v>
      </c>
      <c r="H82" s="108">
        <f t="shared" si="16"/>
        <v>0</v>
      </c>
      <c r="I82" s="108">
        <f t="shared" si="17"/>
        <v>0</v>
      </c>
      <c r="J82" s="102" t="s">
        <v>58</v>
      </c>
    </row>
    <row r="83" spans="1:10" s="106" customFormat="1" ht="25.5">
      <c r="A83" s="55" t="s">
        <v>679</v>
      </c>
      <c r="B83" s="87" t="s">
        <v>665</v>
      </c>
      <c r="C83" s="109">
        <v>720</v>
      </c>
      <c r="D83" s="107" t="s">
        <v>0</v>
      </c>
      <c r="E83" s="88"/>
      <c r="F83" s="82"/>
      <c r="G83" s="108">
        <f t="shared" si="15"/>
        <v>0</v>
      </c>
      <c r="H83" s="108">
        <f t="shared" si="16"/>
        <v>0</v>
      </c>
      <c r="I83" s="108">
        <f t="shared" si="17"/>
        <v>0</v>
      </c>
      <c r="J83" s="102" t="s">
        <v>58</v>
      </c>
    </row>
    <row r="84" spans="1:10" s="106" customFormat="1" ht="25.5">
      <c r="A84" s="55" t="s">
        <v>680</v>
      </c>
      <c r="B84" s="87" t="s">
        <v>666</v>
      </c>
      <c r="C84" s="109">
        <v>600</v>
      </c>
      <c r="D84" s="107" t="s">
        <v>0</v>
      </c>
      <c r="E84" s="88"/>
      <c r="F84" s="82"/>
      <c r="G84" s="108">
        <f t="shared" si="15"/>
        <v>0</v>
      </c>
      <c r="H84" s="108">
        <f t="shared" si="16"/>
        <v>0</v>
      </c>
      <c r="I84" s="108">
        <f t="shared" si="17"/>
        <v>0</v>
      </c>
      <c r="J84" s="102" t="s">
        <v>58</v>
      </c>
    </row>
    <row r="85" spans="1:10" s="106" customFormat="1" ht="25.5">
      <c r="A85" s="55" t="s">
        <v>681</v>
      </c>
      <c r="B85" s="87" t="s">
        <v>667</v>
      </c>
      <c r="C85" s="109">
        <v>300</v>
      </c>
      <c r="D85" s="107" t="s">
        <v>0</v>
      </c>
      <c r="E85" s="88"/>
      <c r="F85" s="82"/>
      <c r="G85" s="108">
        <f t="shared" si="15"/>
        <v>0</v>
      </c>
      <c r="H85" s="108">
        <f t="shared" si="16"/>
        <v>0</v>
      </c>
      <c r="I85" s="108">
        <f t="shared" si="17"/>
        <v>0</v>
      </c>
      <c r="J85" s="102" t="s">
        <v>58</v>
      </c>
    </row>
    <row r="86" spans="1:10" s="106" customFormat="1" ht="25.5">
      <c r="A86" s="55" t="s">
        <v>682</v>
      </c>
      <c r="B86" s="87" t="s">
        <v>668</v>
      </c>
      <c r="C86" s="109">
        <v>300</v>
      </c>
      <c r="D86" s="107" t="s">
        <v>0</v>
      </c>
      <c r="E86" s="88"/>
      <c r="F86" s="82"/>
      <c r="G86" s="108">
        <f t="shared" si="15"/>
        <v>0</v>
      </c>
      <c r="H86" s="108">
        <f t="shared" si="16"/>
        <v>0</v>
      </c>
      <c r="I86" s="108">
        <f t="shared" si="17"/>
        <v>0</v>
      </c>
      <c r="J86" s="102" t="s">
        <v>58</v>
      </c>
    </row>
    <row r="87" spans="1:10" s="106" customFormat="1" ht="25.5">
      <c r="A87" s="55" t="s">
        <v>683</v>
      </c>
      <c r="B87" s="87" t="s">
        <v>669</v>
      </c>
      <c r="C87" s="109">
        <v>200</v>
      </c>
      <c r="D87" s="107" t="s">
        <v>0</v>
      </c>
      <c r="E87" s="88"/>
      <c r="F87" s="82"/>
      <c r="G87" s="108">
        <f t="shared" si="15"/>
        <v>0</v>
      </c>
      <c r="H87" s="108">
        <f t="shared" si="16"/>
        <v>0</v>
      </c>
      <c r="I87" s="108">
        <f t="shared" si="17"/>
        <v>0</v>
      </c>
      <c r="J87" s="102" t="s">
        <v>58</v>
      </c>
    </row>
    <row r="88" spans="1:10" s="106" customFormat="1">
      <c r="A88" s="12"/>
      <c r="B88" s="14" t="s">
        <v>655</v>
      </c>
      <c r="C88" s="15" t="s">
        <v>58</v>
      </c>
      <c r="D88" s="15" t="s">
        <v>58</v>
      </c>
      <c r="E88" s="15" t="s">
        <v>58</v>
      </c>
      <c r="F88" s="15" t="s">
        <v>58</v>
      </c>
      <c r="G88" s="18">
        <f>SUM(G74:G87)</f>
        <v>0</v>
      </c>
      <c r="H88" s="18">
        <f>SUM(H74:H87)</f>
        <v>0</v>
      </c>
      <c r="I88" s="18">
        <f>SUM(I74:I87)</f>
        <v>0</v>
      </c>
      <c r="J88" s="16">
        <f>SUM(J77:J87)</f>
        <v>0</v>
      </c>
    </row>
    <row r="89" spans="1:10" ht="15" customHeight="1">
      <c r="A89" s="125" t="s">
        <v>752</v>
      </c>
      <c r="B89" s="126"/>
      <c r="C89" s="126"/>
      <c r="D89" s="126"/>
      <c r="E89" s="126"/>
      <c r="F89" s="126"/>
      <c r="G89" s="126"/>
      <c r="H89" s="126"/>
      <c r="I89" s="126"/>
      <c r="J89" s="126"/>
    </row>
    <row r="90" spans="1:10">
      <c r="A90" s="12">
        <v>1</v>
      </c>
      <c r="B90" s="12" t="s">
        <v>309</v>
      </c>
      <c r="C90" s="83">
        <v>150</v>
      </c>
      <c r="D90" s="83" t="s">
        <v>0</v>
      </c>
      <c r="E90" s="88"/>
      <c r="F90" s="82"/>
      <c r="G90" s="17">
        <f>C90*ROUND(F90,4)</f>
        <v>0</v>
      </c>
      <c r="H90" s="17">
        <f>G90*0.095</f>
        <v>0</v>
      </c>
      <c r="I90" s="17">
        <f>G90+H90</f>
        <v>0</v>
      </c>
      <c r="J90" s="15" t="s">
        <v>58</v>
      </c>
    </row>
    <row r="91" spans="1:10" ht="25.5">
      <c r="A91" s="12">
        <v>2</v>
      </c>
      <c r="B91" s="12" t="s">
        <v>200</v>
      </c>
      <c r="C91" s="83">
        <v>100</v>
      </c>
      <c r="D91" s="83" t="s">
        <v>0</v>
      </c>
      <c r="E91" s="88"/>
      <c r="F91" s="82"/>
      <c r="G91" s="17">
        <f t="shared" ref="G91:G97" si="18">C91*ROUND(F91,4)</f>
        <v>0</v>
      </c>
      <c r="H91" s="17">
        <f t="shared" ref="H91:H97" si="19">G91*0.095</f>
        <v>0</v>
      </c>
      <c r="I91" s="17">
        <f t="shared" ref="I91:I97" si="20">G91+H91</f>
        <v>0</v>
      </c>
      <c r="J91" s="15" t="s">
        <v>58</v>
      </c>
    </row>
    <row r="92" spans="1:10" ht="25.5">
      <c r="A92" s="12">
        <v>3</v>
      </c>
      <c r="B92" s="12" t="s">
        <v>201</v>
      </c>
      <c r="C92" s="83">
        <v>50</v>
      </c>
      <c r="D92" s="83" t="s">
        <v>0</v>
      </c>
      <c r="E92" s="88"/>
      <c r="F92" s="82"/>
      <c r="G92" s="17">
        <f t="shared" si="18"/>
        <v>0</v>
      </c>
      <c r="H92" s="17">
        <f t="shared" si="19"/>
        <v>0</v>
      </c>
      <c r="I92" s="17">
        <f t="shared" si="20"/>
        <v>0</v>
      </c>
      <c r="J92" s="15" t="s">
        <v>58</v>
      </c>
    </row>
    <row r="93" spans="1:10" ht="25.5">
      <c r="A93" s="12">
        <v>4</v>
      </c>
      <c r="B93" s="12" t="s">
        <v>202</v>
      </c>
      <c r="C93" s="25">
        <v>100</v>
      </c>
      <c r="D93" s="83" t="s">
        <v>0</v>
      </c>
      <c r="E93" s="88"/>
      <c r="F93" s="82"/>
      <c r="G93" s="17">
        <f t="shared" si="18"/>
        <v>0</v>
      </c>
      <c r="H93" s="17">
        <f t="shared" si="19"/>
        <v>0</v>
      </c>
      <c r="I93" s="17">
        <f t="shared" si="20"/>
        <v>0</v>
      </c>
      <c r="J93" s="15" t="s">
        <v>58</v>
      </c>
    </row>
    <row r="94" spans="1:10">
      <c r="A94" s="12">
        <v>5</v>
      </c>
      <c r="B94" s="26" t="s">
        <v>305</v>
      </c>
      <c r="C94" s="25">
        <v>150</v>
      </c>
      <c r="D94" s="83" t="s">
        <v>0</v>
      </c>
      <c r="E94" s="88"/>
      <c r="F94" s="82"/>
      <c r="G94" s="17">
        <f t="shared" si="18"/>
        <v>0</v>
      </c>
      <c r="H94" s="17">
        <f t="shared" si="19"/>
        <v>0</v>
      </c>
      <c r="I94" s="17">
        <f t="shared" si="20"/>
        <v>0</v>
      </c>
      <c r="J94" s="15" t="s">
        <v>58</v>
      </c>
    </row>
    <row r="95" spans="1:10">
      <c r="A95" s="12">
        <v>6</v>
      </c>
      <c r="B95" s="12" t="s">
        <v>198</v>
      </c>
      <c r="C95" s="25">
        <v>180</v>
      </c>
      <c r="D95" s="83" t="s">
        <v>0</v>
      </c>
      <c r="E95" s="88"/>
      <c r="F95" s="82"/>
      <c r="G95" s="17">
        <f t="shared" si="18"/>
        <v>0</v>
      </c>
      <c r="H95" s="17">
        <f t="shared" si="19"/>
        <v>0</v>
      </c>
      <c r="I95" s="17">
        <f t="shared" si="20"/>
        <v>0</v>
      </c>
      <c r="J95" s="15" t="s">
        <v>58</v>
      </c>
    </row>
    <row r="96" spans="1:10" ht="25.5">
      <c r="A96" s="12">
        <v>7</v>
      </c>
      <c r="B96" s="12" t="s">
        <v>199</v>
      </c>
      <c r="C96" s="25">
        <v>120</v>
      </c>
      <c r="D96" s="83" t="s">
        <v>0</v>
      </c>
      <c r="E96" s="88"/>
      <c r="F96" s="82"/>
      <c r="G96" s="17">
        <f t="shared" si="18"/>
        <v>0</v>
      </c>
      <c r="H96" s="17">
        <f t="shared" si="19"/>
        <v>0</v>
      </c>
      <c r="I96" s="17">
        <f t="shared" si="20"/>
        <v>0</v>
      </c>
      <c r="J96" s="15" t="s">
        <v>58</v>
      </c>
    </row>
    <row r="97" spans="1:10">
      <c r="A97" s="12">
        <v>8</v>
      </c>
      <c r="B97" s="12" t="s">
        <v>332</v>
      </c>
      <c r="C97" s="25">
        <v>120</v>
      </c>
      <c r="D97" s="83" t="s">
        <v>0</v>
      </c>
      <c r="E97" s="88"/>
      <c r="F97" s="82"/>
      <c r="G97" s="17">
        <f t="shared" si="18"/>
        <v>0</v>
      </c>
      <c r="H97" s="17">
        <f t="shared" si="19"/>
        <v>0</v>
      </c>
      <c r="I97" s="17">
        <f t="shared" si="20"/>
        <v>0</v>
      </c>
      <c r="J97" s="15" t="s">
        <v>58</v>
      </c>
    </row>
    <row r="98" spans="1:10">
      <c r="A98" s="12"/>
      <c r="B98" s="14" t="s">
        <v>685</v>
      </c>
      <c r="C98" s="15"/>
      <c r="D98" s="15" t="s">
        <v>58</v>
      </c>
      <c r="E98" s="15" t="s">
        <v>58</v>
      </c>
      <c r="F98" s="15" t="s">
        <v>58</v>
      </c>
      <c r="G98" s="18">
        <f>SUM(G90:G97)</f>
        <v>0</v>
      </c>
      <c r="H98" s="18">
        <f>SUM(H90:H97)</f>
        <v>0</v>
      </c>
      <c r="I98" s="18">
        <f>SUM(I90:I97)</f>
        <v>0</v>
      </c>
      <c r="J98" s="15" t="s">
        <v>58</v>
      </c>
    </row>
    <row r="99" spans="1:10" ht="15" customHeight="1">
      <c r="A99" s="125" t="s">
        <v>753</v>
      </c>
      <c r="B99" s="126"/>
      <c r="C99" s="126"/>
      <c r="D99" s="126"/>
      <c r="E99" s="126"/>
      <c r="F99" s="126"/>
      <c r="G99" s="126"/>
      <c r="H99" s="126"/>
      <c r="I99" s="126"/>
      <c r="J99" s="126"/>
    </row>
    <row r="100" spans="1:10">
      <c r="A100" s="12">
        <v>1</v>
      </c>
      <c r="B100" s="12" t="s">
        <v>306</v>
      </c>
      <c r="C100" s="83">
        <v>200</v>
      </c>
      <c r="D100" s="83" t="s">
        <v>0</v>
      </c>
      <c r="E100" s="88"/>
      <c r="F100" s="82"/>
      <c r="G100" s="17">
        <f>C100*ROUND(F100,4)</f>
        <v>0</v>
      </c>
      <c r="H100" s="17">
        <f>G100*0.095</f>
        <v>0</v>
      </c>
      <c r="I100" s="17">
        <f>G100+H100</f>
        <v>0</v>
      </c>
      <c r="J100" s="15" t="s">
        <v>58</v>
      </c>
    </row>
    <row r="101" spans="1:10">
      <c r="A101" s="12">
        <v>2</v>
      </c>
      <c r="B101" s="12" t="s">
        <v>307</v>
      </c>
      <c r="C101" s="83">
        <v>400</v>
      </c>
      <c r="D101" s="83" t="s">
        <v>0</v>
      </c>
      <c r="E101" s="88"/>
      <c r="F101" s="82"/>
      <c r="G101" s="17">
        <f t="shared" ref="G101:G102" si="21">C101*ROUND(F101,4)</f>
        <v>0</v>
      </c>
      <c r="H101" s="17">
        <f t="shared" ref="H101:H102" si="22">G101*0.095</f>
        <v>0</v>
      </c>
      <c r="I101" s="17">
        <f t="shared" ref="I101:I102" si="23">G101+H101</f>
        <v>0</v>
      </c>
      <c r="J101" s="15" t="s">
        <v>58</v>
      </c>
    </row>
    <row r="102" spans="1:10">
      <c r="A102" s="12">
        <v>3</v>
      </c>
      <c r="B102" s="12" t="s">
        <v>308</v>
      </c>
      <c r="C102" s="83">
        <v>400</v>
      </c>
      <c r="D102" s="83" t="s">
        <v>0</v>
      </c>
      <c r="E102" s="88"/>
      <c r="F102" s="82"/>
      <c r="G102" s="17">
        <f t="shared" si="21"/>
        <v>0</v>
      </c>
      <c r="H102" s="17">
        <f t="shared" si="22"/>
        <v>0</v>
      </c>
      <c r="I102" s="17">
        <f t="shared" si="23"/>
        <v>0</v>
      </c>
      <c r="J102" s="15" t="s">
        <v>58</v>
      </c>
    </row>
    <row r="103" spans="1:10">
      <c r="A103" s="12"/>
      <c r="B103" s="14" t="s">
        <v>686</v>
      </c>
      <c r="C103" s="15" t="s">
        <v>58</v>
      </c>
      <c r="D103" s="15" t="s">
        <v>58</v>
      </c>
      <c r="E103" s="15" t="s">
        <v>58</v>
      </c>
      <c r="F103" s="15" t="s">
        <v>58</v>
      </c>
      <c r="G103" s="18">
        <f>SUM(G100:G102)</f>
        <v>0</v>
      </c>
      <c r="H103" s="18">
        <f>SUM(H100:H102)</f>
        <v>0</v>
      </c>
      <c r="I103" s="18">
        <f>SUM(I100:I102)</f>
        <v>0</v>
      </c>
      <c r="J103" s="15" t="s">
        <v>58</v>
      </c>
    </row>
    <row r="105" spans="1:10" customFormat="1" ht="28.5" customHeight="1">
      <c r="A105" s="127" t="s">
        <v>68</v>
      </c>
      <c r="B105" s="127"/>
      <c r="C105" s="127"/>
      <c r="D105" s="127"/>
      <c r="E105" s="127"/>
      <c r="F105" s="127"/>
      <c r="G105" s="127"/>
      <c r="H105" s="127"/>
      <c r="I105" s="127"/>
      <c r="J105" s="127"/>
    </row>
    <row r="106" spans="1:10" customFormat="1" ht="28.5" customHeight="1">
      <c r="A106" s="128" t="s">
        <v>69</v>
      </c>
      <c r="B106" s="128"/>
      <c r="C106" s="128"/>
      <c r="D106" s="128"/>
      <c r="E106" s="128"/>
      <c r="F106" s="128"/>
      <c r="G106" s="128"/>
      <c r="H106" s="128"/>
      <c r="I106" s="128"/>
      <c r="J106" s="128"/>
    </row>
    <row r="107" spans="1:10" customFormat="1">
      <c r="A107" s="90" t="s">
        <v>118</v>
      </c>
      <c r="B107" s="91"/>
      <c r="C107" s="91"/>
      <c r="D107" s="91"/>
      <c r="E107" s="91"/>
      <c r="F107" s="91"/>
      <c r="G107" s="91"/>
      <c r="H107" s="91"/>
      <c r="I107" s="91"/>
      <c r="J107" s="91"/>
    </row>
    <row r="108" spans="1:10" customFormat="1" ht="15" customHeight="1">
      <c r="A108" s="130" t="s">
        <v>587</v>
      </c>
      <c r="B108" s="130"/>
      <c r="C108" s="130"/>
      <c r="D108" s="130"/>
      <c r="E108" s="130"/>
      <c r="F108" s="130"/>
      <c r="G108" s="130"/>
      <c r="H108" s="130"/>
      <c r="I108" s="130"/>
      <c r="J108" s="130"/>
    </row>
    <row r="109" spans="1:10" customFormat="1" ht="28.5" customHeight="1">
      <c r="A109" s="133" t="s">
        <v>592</v>
      </c>
      <c r="B109" s="133"/>
      <c r="C109" s="133"/>
      <c r="D109" s="133"/>
      <c r="E109" s="133"/>
      <c r="F109" s="133"/>
      <c r="G109" s="133"/>
      <c r="H109" s="133"/>
      <c r="I109" s="133"/>
      <c r="J109" s="133"/>
    </row>
    <row r="110" spans="1:10" customFormat="1">
      <c r="A110" s="92" t="s">
        <v>588</v>
      </c>
      <c r="B110" s="93"/>
      <c r="C110" s="93"/>
      <c r="D110" s="93"/>
      <c r="E110" s="93"/>
      <c r="F110" s="93"/>
      <c r="G110" s="93"/>
      <c r="H110" s="93"/>
      <c r="I110" s="93"/>
      <c r="J110" s="93"/>
    </row>
    <row r="111" spans="1:10" customFormat="1">
      <c r="A111" s="92" t="s">
        <v>589</v>
      </c>
      <c r="B111" s="93"/>
      <c r="C111" s="93"/>
      <c r="D111" s="93"/>
      <c r="E111" s="93"/>
      <c r="F111" s="93"/>
      <c r="G111" s="93"/>
      <c r="H111" s="93"/>
      <c r="I111" s="93"/>
      <c r="J111" s="93"/>
    </row>
    <row r="112" spans="1:10" customFormat="1" ht="28.5" customHeight="1">
      <c r="A112" s="130" t="s">
        <v>590</v>
      </c>
      <c r="B112" s="130"/>
      <c r="C112" s="130"/>
      <c r="D112" s="130"/>
      <c r="E112" s="130"/>
      <c r="F112" s="130"/>
      <c r="G112" s="130"/>
      <c r="H112" s="130"/>
      <c r="I112" s="130"/>
      <c r="J112" s="130"/>
    </row>
    <row r="113" spans="1:10" customFormat="1" ht="45" customHeight="1">
      <c r="A113" s="130" t="s">
        <v>591</v>
      </c>
      <c r="B113" s="130"/>
      <c r="C113" s="130"/>
      <c r="D113" s="130"/>
      <c r="E113" s="130"/>
      <c r="F113" s="130"/>
      <c r="G113" s="130"/>
      <c r="H113" s="130"/>
      <c r="I113" s="130"/>
      <c r="J113" s="130"/>
    </row>
    <row r="114" spans="1:10">
      <c r="A114" s="61" t="s">
        <v>715</v>
      </c>
      <c r="B114" s="121"/>
    </row>
  </sheetData>
  <sheetProtection algorithmName="SHA-512" hashValue="X82UTOVJ1QssmbTeGiX6pJ1M+qteuKiQZ6BcQcivMn+SB5TFC5eCusEcQLaoJiMZwYqfdaShsXxkse0ffDJT/A==" saltValue="7/N59o7PA86W614AjzW7Vw==" spinCount="100000" sheet="1" objects="1" scenarios="1"/>
  <mergeCells count="15">
    <mergeCell ref="A109:J109"/>
    <mergeCell ref="A112:J112"/>
    <mergeCell ref="A113:J113"/>
    <mergeCell ref="A4:J4"/>
    <mergeCell ref="A8:J8"/>
    <mergeCell ref="A21:J21"/>
    <mergeCell ref="A28:J28"/>
    <mergeCell ref="A60:J60"/>
    <mergeCell ref="A46:J46"/>
    <mergeCell ref="A89:J89"/>
    <mergeCell ref="A99:J99"/>
    <mergeCell ref="A105:J105"/>
    <mergeCell ref="A106:J106"/>
    <mergeCell ref="A108:J108"/>
    <mergeCell ref="A73:J73"/>
  </mergeCells>
  <dataValidations count="1">
    <dataValidation type="whole" operator="equal" allowBlank="1" showInputMessage="1" showErrorMessage="1" sqref="J22:J26 J9:J19 J29:J44 J61:J71 J47:J58" xr:uid="{00000000-0002-0000-0900-000000000000}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M188"/>
  <sheetViews>
    <sheetView tabSelected="1" zoomScale="106" zoomScaleNormal="106" workbookViewId="0">
      <pane ySplit="7" topLeftCell="A119" activePane="bottomLeft" state="frozen"/>
      <selection pane="bottomLeft" activeCell="A131" sqref="A131:J131"/>
    </sheetView>
  </sheetViews>
  <sheetFormatPr defaultRowHeight="15"/>
  <cols>
    <col min="1" max="1" width="4.85546875" style="1" customWidth="1"/>
    <col min="2" max="2" width="43.140625" style="4" customWidth="1"/>
    <col min="3" max="3" width="7.28515625" style="1" customWidth="1"/>
    <col min="4" max="4" width="6" style="5" customWidth="1"/>
    <col min="5" max="5" width="8" style="1" customWidth="1"/>
    <col min="6" max="6" width="6.85546875" style="1" customWidth="1"/>
    <col min="7" max="7" width="10.140625" style="1" customWidth="1"/>
    <col min="8" max="9" width="10.5703125" style="1" customWidth="1"/>
    <col min="10" max="10" width="8.7109375" style="1" customWidth="1"/>
    <col min="11" max="16" width="9.140625" style="1"/>
    <col min="17" max="17" width="18.140625" style="1" bestFit="1" customWidth="1"/>
    <col min="18" max="18" width="31.85546875" style="1" bestFit="1" customWidth="1"/>
    <col min="19" max="19" width="20.42578125" style="1" bestFit="1" customWidth="1"/>
    <col min="20" max="16384" width="9.140625" style="1"/>
  </cols>
  <sheetData>
    <row r="1" spans="1:10">
      <c r="A1" s="75" t="s">
        <v>471</v>
      </c>
    </row>
    <row r="2" spans="1:10">
      <c r="A2" s="6" t="s">
        <v>53</v>
      </c>
      <c r="B2" s="7"/>
      <c r="C2" s="8"/>
      <c r="D2" s="9"/>
      <c r="E2" s="6"/>
      <c r="F2" s="6"/>
      <c r="G2" s="6" t="s">
        <v>599</v>
      </c>
      <c r="H2" s="6"/>
      <c r="I2" s="6"/>
      <c r="J2" s="6"/>
    </row>
    <row r="3" spans="1:10">
      <c r="A3"/>
      <c r="B3" s="10"/>
      <c r="C3"/>
      <c r="D3" s="11"/>
      <c r="E3"/>
      <c r="F3"/>
      <c r="G3"/>
      <c r="H3"/>
      <c r="I3"/>
      <c r="J3"/>
    </row>
    <row r="4" spans="1:10" ht="16.5">
      <c r="A4" s="143" t="s">
        <v>273</v>
      </c>
      <c r="B4" s="143"/>
      <c r="C4" s="143"/>
      <c r="D4" s="143"/>
      <c r="E4" s="143"/>
      <c r="F4" s="143"/>
      <c r="G4" s="143"/>
      <c r="H4" s="143"/>
      <c r="I4" s="143"/>
      <c r="J4" s="143"/>
    </row>
    <row r="5" spans="1:10">
      <c r="A5"/>
      <c r="B5" s="10"/>
      <c r="C5"/>
      <c r="D5" s="11"/>
      <c r="E5"/>
      <c r="F5"/>
      <c r="G5"/>
      <c r="H5"/>
      <c r="I5"/>
      <c r="J5"/>
    </row>
    <row r="6" spans="1:10" ht="57" customHeight="1">
      <c r="A6" s="56" t="s">
        <v>54</v>
      </c>
      <c r="B6" s="56" t="s">
        <v>55</v>
      </c>
      <c r="C6" s="57" t="s">
        <v>56</v>
      </c>
      <c r="D6" s="57" t="s">
        <v>65</v>
      </c>
      <c r="E6" s="58" t="s">
        <v>57</v>
      </c>
      <c r="F6" s="58" t="s">
        <v>66</v>
      </c>
      <c r="G6" s="58" t="s">
        <v>112</v>
      </c>
      <c r="H6" s="58" t="s">
        <v>113</v>
      </c>
      <c r="I6" s="58" t="s">
        <v>67</v>
      </c>
      <c r="J6" s="58" t="s">
        <v>114</v>
      </c>
    </row>
    <row r="7" spans="1:10" ht="21.75" customHeight="1">
      <c r="A7" s="56">
        <v>1</v>
      </c>
      <c r="B7" s="56">
        <v>2</v>
      </c>
      <c r="C7" s="57">
        <v>3</v>
      </c>
      <c r="D7" s="57">
        <v>4</v>
      </c>
      <c r="E7" s="57">
        <v>5</v>
      </c>
      <c r="F7" s="57">
        <v>6</v>
      </c>
      <c r="G7" s="58" t="s">
        <v>115</v>
      </c>
      <c r="H7" s="57" t="s">
        <v>116</v>
      </c>
      <c r="I7" s="58" t="s">
        <v>117</v>
      </c>
      <c r="J7" s="57">
        <v>10</v>
      </c>
    </row>
    <row r="8" spans="1:10" ht="15.75" customHeight="1">
      <c r="A8" s="132" t="s">
        <v>754</v>
      </c>
      <c r="B8" s="132"/>
      <c r="C8" s="132"/>
      <c r="D8" s="132"/>
      <c r="E8" s="132"/>
      <c r="F8" s="132"/>
      <c r="G8" s="132"/>
      <c r="H8" s="132"/>
      <c r="I8" s="132"/>
      <c r="J8" s="132"/>
    </row>
    <row r="9" spans="1:10">
      <c r="A9" s="12">
        <v>1</v>
      </c>
      <c r="B9" s="12" t="s">
        <v>524</v>
      </c>
      <c r="C9" s="13">
        <v>300</v>
      </c>
      <c r="D9" s="13" t="s">
        <v>0</v>
      </c>
      <c r="E9" s="88"/>
      <c r="F9" s="82"/>
      <c r="G9" s="17">
        <f t="shared" ref="G9:G16" si="0">C9*ROUND(F9,4)</f>
        <v>0</v>
      </c>
      <c r="H9" s="17">
        <f t="shared" ref="H9:H16" si="1">G9*0.095</f>
        <v>0</v>
      </c>
      <c r="I9" s="17">
        <f t="shared" ref="I9:I16" si="2">G9+H9</f>
        <v>0</v>
      </c>
      <c r="J9" s="59"/>
    </row>
    <row r="10" spans="1:10">
      <c r="A10" s="12">
        <v>2</v>
      </c>
      <c r="B10" s="12" t="s">
        <v>525</v>
      </c>
      <c r="C10" s="13">
        <v>300</v>
      </c>
      <c r="D10" s="13" t="s">
        <v>0</v>
      </c>
      <c r="E10" s="88"/>
      <c r="F10" s="82"/>
      <c r="G10" s="17">
        <f t="shared" si="0"/>
        <v>0</v>
      </c>
      <c r="H10" s="17">
        <f t="shared" si="1"/>
        <v>0</v>
      </c>
      <c r="I10" s="17">
        <f t="shared" si="2"/>
        <v>0</v>
      </c>
      <c r="J10" s="59"/>
    </row>
    <row r="11" spans="1:10">
      <c r="A11" s="12">
        <v>3</v>
      </c>
      <c r="B11" s="12" t="s">
        <v>203</v>
      </c>
      <c r="C11" s="13">
        <v>180</v>
      </c>
      <c r="D11" s="13" t="s">
        <v>0</v>
      </c>
      <c r="E11" s="88"/>
      <c r="F11" s="82"/>
      <c r="G11" s="17">
        <f t="shared" si="0"/>
        <v>0</v>
      </c>
      <c r="H11" s="17">
        <f t="shared" si="1"/>
        <v>0</v>
      </c>
      <c r="I11" s="17">
        <f t="shared" si="2"/>
        <v>0</v>
      </c>
      <c r="J11" s="59"/>
    </row>
    <row r="12" spans="1:10">
      <c r="A12" s="12">
        <v>4</v>
      </c>
      <c r="B12" s="12" t="s">
        <v>204</v>
      </c>
      <c r="C12" s="13">
        <v>20</v>
      </c>
      <c r="D12" s="13" t="s">
        <v>0</v>
      </c>
      <c r="E12" s="88"/>
      <c r="F12" s="82"/>
      <c r="G12" s="17">
        <f t="shared" si="0"/>
        <v>0</v>
      </c>
      <c r="H12" s="17">
        <f t="shared" si="1"/>
        <v>0</v>
      </c>
      <c r="I12" s="17">
        <f t="shared" si="2"/>
        <v>0</v>
      </c>
      <c r="J12" s="59"/>
    </row>
    <row r="13" spans="1:10" s="106" customFormat="1">
      <c r="A13" s="12">
        <v>5</v>
      </c>
      <c r="B13" s="12" t="s">
        <v>692</v>
      </c>
      <c r="C13" s="13">
        <v>150</v>
      </c>
      <c r="D13" s="13" t="s">
        <v>0</v>
      </c>
      <c r="E13" s="88"/>
      <c r="F13" s="82"/>
      <c r="G13" s="17">
        <f t="shared" si="0"/>
        <v>0</v>
      </c>
      <c r="H13" s="17">
        <f t="shared" si="1"/>
        <v>0</v>
      </c>
      <c r="I13" s="17">
        <f t="shared" si="2"/>
        <v>0</v>
      </c>
      <c r="J13" s="59"/>
    </row>
    <row r="14" spans="1:10">
      <c r="A14" s="12">
        <v>6</v>
      </c>
      <c r="B14" s="12" t="s">
        <v>205</v>
      </c>
      <c r="C14" s="13">
        <v>100</v>
      </c>
      <c r="D14" s="13" t="s">
        <v>0</v>
      </c>
      <c r="E14" s="88"/>
      <c r="F14" s="82"/>
      <c r="G14" s="17">
        <f t="shared" si="0"/>
        <v>0</v>
      </c>
      <c r="H14" s="17">
        <f t="shared" si="1"/>
        <v>0</v>
      </c>
      <c r="I14" s="17">
        <f t="shared" si="2"/>
        <v>0</v>
      </c>
      <c r="J14" s="59"/>
    </row>
    <row r="15" spans="1:10" s="106" customFormat="1">
      <c r="A15" s="12">
        <v>7</v>
      </c>
      <c r="B15" s="12" t="s">
        <v>693</v>
      </c>
      <c r="C15" s="13">
        <v>20</v>
      </c>
      <c r="D15" s="13" t="s">
        <v>0</v>
      </c>
      <c r="E15" s="88"/>
      <c r="F15" s="82"/>
      <c r="G15" s="17">
        <f t="shared" si="0"/>
        <v>0</v>
      </c>
      <c r="H15" s="17">
        <f t="shared" si="1"/>
        <v>0</v>
      </c>
      <c r="I15" s="17">
        <f t="shared" si="2"/>
        <v>0</v>
      </c>
      <c r="J15" s="59"/>
    </row>
    <row r="16" spans="1:10">
      <c r="A16" s="12">
        <v>8</v>
      </c>
      <c r="B16" s="12" t="s">
        <v>508</v>
      </c>
      <c r="C16" s="13">
        <v>60</v>
      </c>
      <c r="D16" s="13" t="s">
        <v>0</v>
      </c>
      <c r="E16" s="88"/>
      <c r="F16" s="82"/>
      <c r="G16" s="17">
        <f t="shared" si="0"/>
        <v>0</v>
      </c>
      <c r="H16" s="17">
        <f t="shared" si="1"/>
        <v>0</v>
      </c>
      <c r="I16" s="17">
        <f t="shared" si="2"/>
        <v>0</v>
      </c>
      <c r="J16" s="59"/>
    </row>
    <row r="17" spans="1:10">
      <c r="A17" s="12"/>
      <c r="B17" s="14" t="s">
        <v>687</v>
      </c>
      <c r="C17" s="15" t="s">
        <v>58</v>
      </c>
      <c r="D17" s="15" t="s">
        <v>58</v>
      </c>
      <c r="E17" s="16" t="s">
        <v>58</v>
      </c>
      <c r="F17" s="16" t="s">
        <v>58</v>
      </c>
      <c r="G17" s="18">
        <f>SUM(G9:G16)</f>
        <v>0</v>
      </c>
      <c r="H17" s="18">
        <f>SUM(H9:H16)</f>
        <v>0</v>
      </c>
      <c r="I17" s="18">
        <f>SUM(I9:I16)</f>
        <v>0</v>
      </c>
      <c r="J17" s="16">
        <f>SUM(J9:J16)</f>
        <v>0</v>
      </c>
    </row>
    <row r="18" spans="1:10" ht="16.5" customHeight="1">
      <c r="A18" s="132" t="s">
        <v>755</v>
      </c>
      <c r="B18" s="132"/>
      <c r="C18" s="132"/>
      <c r="D18" s="132"/>
      <c r="E18" s="132"/>
      <c r="F18" s="132"/>
      <c r="G18" s="132"/>
      <c r="H18" s="132"/>
      <c r="I18" s="132"/>
      <c r="J18" s="132"/>
    </row>
    <row r="19" spans="1:10">
      <c r="A19" s="87">
        <v>1</v>
      </c>
      <c r="B19" s="87" t="s">
        <v>206</v>
      </c>
      <c r="C19" s="99">
        <v>5</v>
      </c>
      <c r="D19" s="99" t="s">
        <v>0</v>
      </c>
      <c r="E19" s="88"/>
      <c r="F19" s="82"/>
      <c r="G19" s="17">
        <f>C19*ROUND(F19,4)</f>
        <v>0</v>
      </c>
      <c r="H19" s="17">
        <f t="shared" ref="H19:H42" si="3">G19*0.095</f>
        <v>0</v>
      </c>
      <c r="I19" s="17">
        <f t="shared" ref="I19:I42" si="4">G19+H19</f>
        <v>0</v>
      </c>
      <c r="J19" s="59"/>
    </row>
    <row r="20" spans="1:10">
      <c r="A20" s="100">
        <v>2</v>
      </c>
      <c r="B20" s="87" t="s">
        <v>207</v>
      </c>
      <c r="C20" s="99">
        <v>0.5</v>
      </c>
      <c r="D20" s="99" t="s">
        <v>0</v>
      </c>
      <c r="E20" s="88"/>
      <c r="F20" s="82"/>
      <c r="G20" s="17">
        <f t="shared" ref="G20:G42" si="5">C20*ROUND(F20,4)</f>
        <v>0</v>
      </c>
      <c r="H20" s="17">
        <f t="shared" si="3"/>
        <v>0</v>
      </c>
      <c r="I20" s="17">
        <f t="shared" si="4"/>
        <v>0</v>
      </c>
      <c r="J20" s="59"/>
    </row>
    <row r="21" spans="1:10">
      <c r="A21" s="87">
        <v>3</v>
      </c>
      <c r="B21" s="100" t="s">
        <v>208</v>
      </c>
      <c r="C21" s="99">
        <v>2</v>
      </c>
      <c r="D21" s="99" t="s">
        <v>0</v>
      </c>
      <c r="E21" s="88"/>
      <c r="F21" s="82"/>
      <c r="G21" s="17">
        <f t="shared" si="5"/>
        <v>0</v>
      </c>
      <c r="H21" s="17">
        <f t="shared" si="3"/>
        <v>0</v>
      </c>
      <c r="I21" s="17">
        <f t="shared" si="4"/>
        <v>0</v>
      </c>
      <c r="J21" s="59"/>
    </row>
    <row r="22" spans="1:10">
      <c r="A22" s="87">
        <v>4</v>
      </c>
      <c r="B22" s="100" t="s">
        <v>209</v>
      </c>
      <c r="C22" s="99">
        <v>3</v>
      </c>
      <c r="D22" s="99" t="s">
        <v>0</v>
      </c>
      <c r="E22" s="88"/>
      <c r="F22" s="82"/>
      <c r="G22" s="17">
        <f t="shared" si="5"/>
        <v>0</v>
      </c>
      <c r="H22" s="17">
        <f t="shared" si="3"/>
        <v>0</v>
      </c>
      <c r="I22" s="17">
        <f t="shared" si="4"/>
        <v>0</v>
      </c>
      <c r="J22" s="59"/>
    </row>
    <row r="23" spans="1:10">
      <c r="A23" s="100">
        <v>5</v>
      </c>
      <c r="B23" s="100" t="s">
        <v>311</v>
      </c>
      <c r="C23" s="99">
        <v>1</v>
      </c>
      <c r="D23" s="99" t="s">
        <v>0</v>
      </c>
      <c r="E23" s="88"/>
      <c r="F23" s="82"/>
      <c r="G23" s="17">
        <f t="shared" si="5"/>
        <v>0</v>
      </c>
      <c r="H23" s="17">
        <f t="shared" si="3"/>
        <v>0</v>
      </c>
      <c r="I23" s="17">
        <f t="shared" si="4"/>
        <v>0</v>
      </c>
      <c r="J23" s="59"/>
    </row>
    <row r="24" spans="1:10">
      <c r="A24" s="87">
        <v>6</v>
      </c>
      <c r="B24" s="100" t="s">
        <v>513</v>
      </c>
      <c r="C24" s="99">
        <v>1</v>
      </c>
      <c r="D24" s="99" t="s">
        <v>0</v>
      </c>
      <c r="E24" s="88"/>
      <c r="F24" s="82"/>
      <c r="G24" s="17">
        <f t="shared" si="5"/>
        <v>0</v>
      </c>
      <c r="H24" s="17">
        <f t="shared" si="3"/>
        <v>0</v>
      </c>
      <c r="I24" s="17">
        <f t="shared" si="4"/>
        <v>0</v>
      </c>
      <c r="J24" s="59"/>
    </row>
    <row r="25" spans="1:10">
      <c r="A25" s="87">
        <v>7</v>
      </c>
      <c r="B25" s="100" t="s">
        <v>275</v>
      </c>
      <c r="C25" s="99">
        <v>3</v>
      </c>
      <c r="D25" s="99" t="s">
        <v>0</v>
      </c>
      <c r="E25" s="88"/>
      <c r="F25" s="82"/>
      <c r="G25" s="17">
        <f t="shared" si="5"/>
        <v>0</v>
      </c>
      <c r="H25" s="17">
        <f t="shared" si="3"/>
        <v>0</v>
      </c>
      <c r="I25" s="17">
        <f t="shared" si="4"/>
        <v>0</v>
      </c>
      <c r="J25" s="59"/>
    </row>
    <row r="26" spans="1:10">
      <c r="A26" s="100">
        <v>8</v>
      </c>
      <c r="B26" s="87" t="s">
        <v>210</v>
      </c>
      <c r="C26" s="99">
        <v>2</v>
      </c>
      <c r="D26" s="99" t="s">
        <v>0</v>
      </c>
      <c r="E26" s="88"/>
      <c r="F26" s="82"/>
      <c r="G26" s="17">
        <f t="shared" si="5"/>
        <v>0</v>
      </c>
      <c r="H26" s="17">
        <f t="shared" si="3"/>
        <v>0</v>
      </c>
      <c r="I26" s="17">
        <f t="shared" si="4"/>
        <v>0</v>
      </c>
      <c r="J26" s="59"/>
    </row>
    <row r="27" spans="1:10">
      <c r="A27" s="87">
        <v>9</v>
      </c>
      <c r="B27" s="87" t="s">
        <v>211</v>
      </c>
      <c r="C27" s="99">
        <v>0.5</v>
      </c>
      <c r="D27" s="99" t="s">
        <v>0</v>
      </c>
      <c r="E27" s="88"/>
      <c r="F27" s="82"/>
      <c r="G27" s="17">
        <f t="shared" si="5"/>
        <v>0</v>
      </c>
      <c r="H27" s="17">
        <f t="shared" si="3"/>
        <v>0</v>
      </c>
      <c r="I27" s="17">
        <f t="shared" si="4"/>
        <v>0</v>
      </c>
      <c r="J27" s="59"/>
    </row>
    <row r="28" spans="1:10">
      <c r="A28" s="87">
        <v>10</v>
      </c>
      <c r="B28" s="87" t="s">
        <v>514</v>
      </c>
      <c r="C28" s="99">
        <v>0.5</v>
      </c>
      <c r="D28" s="99" t="s">
        <v>0</v>
      </c>
      <c r="E28" s="88"/>
      <c r="F28" s="82"/>
      <c r="G28" s="17">
        <f t="shared" si="5"/>
        <v>0</v>
      </c>
      <c r="H28" s="17">
        <f t="shared" si="3"/>
        <v>0</v>
      </c>
      <c r="I28" s="17">
        <f t="shared" si="4"/>
        <v>0</v>
      </c>
      <c r="J28" s="59"/>
    </row>
    <row r="29" spans="1:10">
      <c r="A29" s="100">
        <v>11</v>
      </c>
      <c r="B29" s="87" t="s">
        <v>212</v>
      </c>
      <c r="C29" s="99">
        <v>2</v>
      </c>
      <c r="D29" s="99" t="s">
        <v>0</v>
      </c>
      <c r="E29" s="88"/>
      <c r="F29" s="82"/>
      <c r="G29" s="17">
        <f t="shared" si="5"/>
        <v>0</v>
      </c>
      <c r="H29" s="17">
        <f t="shared" si="3"/>
        <v>0</v>
      </c>
      <c r="I29" s="17">
        <f t="shared" si="4"/>
        <v>0</v>
      </c>
      <c r="J29" s="59"/>
    </row>
    <row r="30" spans="1:10" ht="25.5">
      <c r="A30" s="87">
        <v>12</v>
      </c>
      <c r="B30" s="87" t="s">
        <v>213</v>
      </c>
      <c r="C30" s="99">
        <v>3</v>
      </c>
      <c r="D30" s="99" t="s">
        <v>0</v>
      </c>
      <c r="E30" s="88"/>
      <c r="F30" s="82"/>
      <c r="G30" s="17">
        <f t="shared" si="5"/>
        <v>0</v>
      </c>
      <c r="H30" s="17">
        <f t="shared" si="3"/>
        <v>0</v>
      </c>
      <c r="I30" s="17">
        <f t="shared" si="4"/>
        <v>0</v>
      </c>
      <c r="J30" s="59"/>
    </row>
    <row r="31" spans="1:10">
      <c r="A31" s="87">
        <v>13</v>
      </c>
      <c r="B31" s="118" t="s">
        <v>707</v>
      </c>
      <c r="C31" s="99">
        <v>2</v>
      </c>
      <c r="D31" s="99" t="s">
        <v>0</v>
      </c>
      <c r="E31" s="88"/>
      <c r="F31" s="82"/>
      <c r="G31" s="17">
        <f t="shared" si="5"/>
        <v>0</v>
      </c>
      <c r="H31" s="17">
        <f t="shared" si="3"/>
        <v>0</v>
      </c>
      <c r="I31" s="17">
        <f t="shared" si="4"/>
        <v>0</v>
      </c>
      <c r="J31" s="59"/>
    </row>
    <row r="32" spans="1:10" ht="25.5">
      <c r="A32" s="100">
        <v>14</v>
      </c>
      <c r="B32" s="87" t="s">
        <v>526</v>
      </c>
      <c r="C32" s="99">
        <v>12</v>
      </c>
      <c r="D32" s="99" t="s">
        <v>0</v>
      </c>
      <c r="E32" s="88"/>
      <c r="F32" s="82"/>
      <c r="G32" s="17">
        <f t="shared" si="5"/>
        <v>0</v>
      </c>
      <c r="H32" s="17">
        <f t="shared" si="3"/>
        <v>0</v>
      </c>
      <c r="I32" s="17">
        <f t="shared" si="4"/>
        <v>0</v>
      </c>
      <c r="J32" s="59"/>
    </row>
    <row r="33" spans="1:10">
      <c r="A33" s="87">
        <v>15</v>
      </c>
      <c r="B33" s="118" t="s">
        <v>214</v>
      </c>
      <c r="C33" s="99">
        <v>2</v>
      </c>
      <c r="D33" s="99" t="s">
        <v>0</v>
      </c>
      <c r="E33" s="88"/>
      <c r="F33" s="82"/>
      <c r="G33" s="17">
        <f t="shared" si="5"/>
        <v>0</v>
      </c>
      <c r="H33" s="17">
        <f t="shared" si="3"/>
        <v>0</v>
      </c>
      <c r="I33" s="17">
        <f t="shared" si="4"/>
        <v>0</v>
      </c>
      <c r="J33" s="59"/>
    </row>
    <row r="34" spans="1:10">
      <c r="A34" s="87">
        <v>16</v>
      </c>
      <c r="B34" s="118" t="s">
        <v>708</v>
      </c>
      <c r="C34" s="99">
        <v>5</v>
      </c>
      <c r="D34" s="99" t="s">
        <v>0</v>
      </c>
      <c r="E34" s="88"/>
      <c r="F34" s="82"/>
      <c r="G34" s="17">
        <f t="shared" si="5"/>
        <v>0</v>
      </c>
      <c r="H34" s="17">
        <f t="shared" si="3"/>
        <v>0</v>
      </c>
      <c r="I34" s="17">
        <f t="shared" si="4"/>
        <v>0</v>
      </c>
      <c r="J34" s="59"/>
    </row>
    <row r="35" spans="1:10">
      <c r="A35" s="100">
        <v>17</v>
      </c>
      <c r="B35" s="118" t="s">
        <v>509</v>
      </c>
      <c r="C35" s="99">
        <v>3</v>
      </c>
      <c r="D35" s="99" t="s">
        <v>0</v>
      </c>
      <c r="E35" s="88"/>
      <c r="F35" s="82"/>
      <c r="G35" s="17">
        <f t="shared" si="5"/>
        <v>0</v>
      </c>
      <c r="H35" s="17">
        <f t="shared" si="3"/>
        <v>0</v>
      </c>
      <c r="I35" s="17">
        <f t="shared" si="4"/>
        <v>0</v>
      </c>
      <c r="J35" s="59"/>
    </row>
    <row r="36" spans="1:10">
      <c r="A36" s="87">
        <v>18</v>
      </c>
      <c r="B36" s="118" t="s">
        <v>709</v>
      </c>
      <c r="C36" s="99">
        <v>9</v>
      </c>
      <c r="D36" s="99" t="s">
        <v>0</v>
      </c>
      <c r="E36" s="88"/>
      <c r="F36" s="82"/>
      <c r="G36" s="17">
        <f t="shared" si="5"/>
        <v>0</v>
      </c>
      <c r="H36" s="17">
        <f t="shared" si="3"/>
        <v>0</v>
      </c>
      <c r="I36" s="17">
        <f t="shared" si="4"/>
        <v>0</v>
      </c>
      <c r="J36" s="59"/>
    </row>
    <row r="37" spans="1:10" ht="25.5">
      <c r="A37" s="87">
        <v>19</v>
      </c>
      <c r="B37" s="87" t="s">
        <v>215</v>
      </c>
      <c r="C37" s="99">
        <v>1</v>
      </c>
      <c r="D37" s="99" t="s">
        <v>0</v>
      </c>
      <c r="E37" s="88"/>
      <c r="F37" s="82"/>
      <c r="G37" s="17">
        <f t="shared" si="5"/>
        <v>0</v>
      </c>
      <c r="H37" s="17">
        <f t="shared" si="3"/>
        <v>0</v>
      </c>
      <c r="I37" s="17">
        <f t="shared" si="4"/>
        <v>0</v>
      </c>
      <c r="J37" s="59"/>
    </row>
    <row r="38" spans="1:10" ht="25.5">
      <c r="A38" s="100">
        <v>20</v>
      </c>
      <c r="B38" s="87" t="s">
        <v>216</v>
      </c>
      <c r="C38" s="99">
        <v>3</v>
      </c>
      <c r="D38" s="99" t="s">
        <v>0</v>
      </c>
      <c r="E38" s="88"/>
      <c r="F38" s="82"/>
      <c r="G38" s="17">
        <f t="shared" si="5"/>
        <v>0</v>
      </c>
      <c r="H38" s="17">
        <f t="shared" si="3"/>
        <v>0</v>
      </c>
      <c r="I38" s="17">
        <f t="shared" si="4"/>
        <v>0</v>
      </c>
      <c r="J38" s="59"/>
    </row>
    <row r="39" spans="1:10">
      <c r="A39" s="87">
        <v>21</v>
      </c>
      <c r="B39" s="87" t="s">
        <v>217</v>
      </c>
      <c r="C39" s="99">
        <v>2</v>
      </c>
      <c r="D39" s="99" t="s">
        <v>0</v>
      </c>
      <c r="E39" s="88"/>
      <c r="F39" s="82"/>
      <c r="G39" s="17">
        <f t="shared" si="5"/>
        <v>0</v>
      </c>
      <c r="H39" s="17">
        <f t="shared" si="3"/>
        <v>0</v>
      </c>
      <c r="I39" s="17">
        <f t="shared" si="4"/>
        <v>0</v>
      </c>
      <c r="J39" s="59"/>
    </row>
    <row r="40" spans="1:10">
      <c r="A40" s="87">
        <v>22</v>
      </c>
      <c r="B40" s="87" t="s">
        <v>218</v>
      </c>
      <c r="C40" s="99">
        <v>3</v>
      </c>
      <c r="D40" s="99" t="s">
        <v>0</v>
      </c>
      <c r="E40" s="88"/>
      <c r="F40" s="82"/>
      <c r="G40" s="17">
        <f t="shared" si="5"/>
        <v>0</v>
      </c>
      <c r="H40" s="17">
        <f t="shared" si="3"/>
        <v>0</v>
      </c>
      <c r="I40" s="17">
        <f t="shared" si="4"/>
        <v>0</v>
      </c>
      <c r="J40" s="59"/>
    </row>
    <row r="41" spans="1:10">
      <c r="A41" s="100">
        <v>23</v>
      </c>
      <c r="B41" s="87" t="s">
        <v>219</v>
      </c>
      <c r="C41" s="99">
        <v>3</v>
      </c>
      <c r="D41" s="99" t="s">
        <v>0</v>
      </c>
      <c r="E41" s="88"/>
      <c r="F41" s="82"/>
      <c r="G41" s="17">
        <f t="shared" si="5"/>
        <v>0</v>
      </c>
      <c r="H41" s="17">
        <f t="shared" si="3"/>
        <v>0</v>
      </c>
      <c r="I41" s="17">
        <f t="shared" si="4"/>
        <v>0</v>
      </c>
      <c r="J41" s="59"/>
    </row>
    <row r="42" spans="1:10">
      <c r="A42" s="87">
        <v>24</v>
      </c>
      <c r="B42" s="87" t="s">
        <v>220</v>
      </c>
      <c r="C42" s="99">
        <v>1</v>
      </c>
      <c r="D42" s="99" t="s">
        <v>0</v>
      </c>
      <c r="E42" s="88"/>
      <c r="F42" s="82"/>
      <c r="G42" s="17">
        <f t="shared" si="5"/>
        <v>0</v>
      </c>
      <c r="H42" s="17">
        <f t="shared" si="3"/>
        <v>0</v>
      </c>
      <c r="I42" s="17">
        <f t="shared" si="4"/>
        <v>0</v>
      </c>
      <c r="J42" s="59"/>
    </row>
    <row r="43" spans="1:10">
      <c r="A43" s="87"/>
      <c r="B43" s="101" t="s">
        <v>688</v>
      </c>
      <c r="C43" s="102" t="s">
        <v>58</v>
      </c>
      <c r="D43" s="102" t="s">
        <v>58</v>
      </c>
      <c r="E43" s="102" t="s">
        <v>58</v>
      </c>
      <c r="F43" s="15" t="s">
        <v>58</v>
      </c>
      <c r="G43" s="19">
        <f>SUM(G19:G42)</f>
        <v>0</v>
      </c>
      <c r="H43" s="19">
        <f>SUM(H19:H42)</f>
        <v>0</v>
      </c>
      <c r="I43" s="19">
        <f>SUM(I19:I42)</f>
        <v>0</v>
      </c>
      <c r="J43" s="71">
        <f>SUM(J19:J42)</f>
        <v>0</v>
      </c>
    </row>
    <row r="44" spans="1:10" ht="16.5" customHeight="1">
      <c r="A44" s="132" t="s">
        <v>756</v>
      </c>
      <c r="B44" s="132"/>
      <c r="C44" s="132"/>
      <c r="D44" s="132"/>
      <c r="E44" s="132"/>
      <c r="F44" s="132"/>
      <c r="G44" s="132"/>
      <c r="H44" s="132"/>
      <c r="I44" s="132"/>
      <c r="J44" s="132"/>
    </row>
    <row r="45" spans="1:10">
      <c r="A45" s="12">
        <v>1</v>
      </c>
      <c r="B45" s="112" t="s">
        <v>453</v>
      </c>
      <c r="C45" s="13">
        <v>100</v>
      </c>
      <c r="D45" s="13" t="s">
        <v>0</v>
      </c>
      <c r="E45" s="88"/>
      <c r="F45" s="82"/>
      <c r="G45" s="17">
        <f>C45*ROUND(F45,4)</f>
        <v>0</v>
      </c>
      <c r="H45" s="17">
        <f>G45*0.095</f>
        <v>0</v>
      </c>
      <c r="I45" s="17">
        <f>G45+H45</f>
        <v>0</v>
      </c>
      <c r="J45" s="59"/>
    </row>
    <row r="46" spans="1:10" ht="25.5">
      <c r="A46" s="12">
        <v>2</v>
      </c>
      <c r="B46" s="112" t="s">
        <v>515</v>
      </c>
      <c r="C46" s="13">
        <v>100</v>
      </c>
      <c r="D46" s="13" t="s">
        <v>0</v>
      </c>
      <c r="E46" s="88"/>
      <c r="F46" s="82"/>
      <c r="G46" s="17">
        <f t="shared" ref="G46:G109" si="6">C46*ROUND(F46,4)</f>
        <v>0</v>
      </c>
      <c r="H46" s="17">
        <f t="shared" ref="H46:H109" si="7">G46*0.095</f>
        <v>0</v>
      </c>
      <c r="I46" s="17">
        <f t="shared" ref="I46:I109" si="8">G46+H46</f>
        <v>0</v>
      </c>
      <c r="J46" s="59"/>
    </row>
    <row r="47" spans="1:10">
      <c r="A47" s="12">
        <v>3</v>
      </c>
      <c r="B47" s="112" t="s">
        <v>221</v>
      </c>
      <c r="C47" s="13">
        <v>50</v>
      </c>
      <c r="D47" s="13" t="s">
        <v>0</v>
      </c>
      <c r="E47" s="88"/>
      <c r="F47" s="82"/>
      <c r="G47" s="17">
        <f t="shared" si="6"/>
        <v>0</v>
      </c>
      <c r="H47" s="17">
        <f t="shared" si="7"/>
        <v>0</v>
      </c>
      <c r="I47" s="17">
        <f t="shared" si="8"/>
        <v>0</v>
      </c>
      <c r="J47" s="59"/>
    </row>
    <row r="48" spans="1:10">
      <c r="A48" s="12">
        <v>4</v>
      </c>
      <c r="B48" s="112" t="s">
        <v>222</v>
      </c>
      <c r="C48" s="13">
        <v>50</v>
      </c>
      <c r="D48" s="13" t="s">
        <v>0</v>
      </c>
      <c r="E48" s="88"/>
      <c r="F48" s="82"/>
      <c r="G48" s="17">
        <f t="shared" si="6"/>
        <v>0</v>
      </c>
      <c r="H48" s="17">
        <f t="shared" si="7"/>
        <v>0</v>
      </c>
      <c r="I48" s="17">
        <f t="shared" si="8"/>
        <v>0</v>
      </c>
      <c r="J48" s="59"/>
    </row>
    <row r="49" spans="1:10" ht="25.5">
      <c r="A49" s="12">
        <v>5</v>
      </c>
      <c r="B49" s="119" t="s">
        <v>574</v>
      </c>
      <c r="C49" s="13">
        <v>100</v>
      </c>
      <c r="D49" s="13" t="s">
        <v>0</v>
      </c>
      <c r="E49" s="88"/>
      <c r="F49" s="82"/>
      <c r="G49" s="17">
        <f t="shared" si="6"/>
        <v>0</v>
      </c>
      <c r="H49" s="17">
        <f t="shared" si="7"/>
        <v>0</v>
      </c>
      <c r="I49" s="17">
        <f t="shared" si="8"/>
        <v>0</v>
      </c>
      <c r="J49" s="59"/>
    </row>
    <row r="50" spans="1:10">
      <c r="A50" s="12">
        <v>6</v>
      </c>
      <c r="B50" s="119" t="s">
        <v>223</v>
      </c>
      <c r="C50" s="13">
        <v>50</v>
      </c>
      <c r="D50" s="13" t="s">
        <v>0</v>
      </c>
      <c r="E50" s="88"/>
      <c r="F50" s="82"/>
      <c r="G50" s="17">
        <f t="shared" si="6"/>
        <v>0</v>
      </c>
      <c r="H50" s="17">
        <f t="shared" si="7"/>
        <v>0</v>
      </c>
      <c r="I50" s="17">
        <f t="shared" si="8"/>
        <v>0</v>
      </c>
      <c r="J50" s="59"/>
    </row>
    <row r="51" spans="1:10">
      <c r="A51" s="12">
        <v>7</v>
      </c>
      <c r="B51" s="112" t="s">
        <v>454</v>
      </c>
      <c r="C51" s="13">
        <v>50</v>
      </c>
      <c r="D51" s="13" t="s">
        <v>0</v>
      </c>
      <c r="E51" s="88"/>
      <c r="F51" s="82"/>
      <c r="G51" s="17">
        <f t="shared" si="6"/>
        <v>0</v>
      </c>
      <c r="H51" s="17">
        <f t="shared" si="7"/>
        <v>0</v>
      </c>
      <c r="I51" s="17">
        <f t="shared" si="8"/>
        <v>0</v>
      </c>
      <c r="J51" s="59"/>
    </row>
    <row r="52" spans="1:10">
      <c r="A52" s="12">
        <v>8</v>
      </c>
      <c r="B52" s="112" t="s">
        <v>516</v>
      </c>
      <c r="C52" s="13">
        <v>50</v>
      </c>
      <c r="D52" s="13" t="s">
        <v>0</v>
      </c>
      <c r="E52" s="88"/>
      <c r="F52" s="82"/>
      <c r="G52" s="17">
        <f t="shared" si="6"/>
        <v>0</v>
      </c>
      <c r="H52" s="17">
        <f t="shared" si="7"/>
        <v>0</v>
      </c>
      <c r="I52" s="17">
        <f t="shared" si="8"/>
        <v>0</v>
      </c>
      <c r="J52" s="59"/>
    </row>
    <row r="53" spans="1:10">
      <c r="A53" s="12">
        <v>9</v>
      </c>
      <c r="B53" s="112" t="s">
        <v>710</v>
      </c>
      <c r="C53" s="13">
        <v>20</v>
      </c>
      <c r="D53" s="13" t="s">
        <v>0</v>
      </c>
      <c r="E53" s="88"/>
      <c r="F53" s="82"/>
      <c r="G53" s="17">
        <f t="shared" si="6"/>
        <v>0</v>
      </c>
      <c r="H53" s="17">
        <f t="shared" si="7"/>
        <v>0</v>
      </c>
      <c r="I53" s="17">
        <f t="shared" si="8"/>
        <v>0</v>
      </c>
      <c r="J53" s="59"/>
    </row>
    <row r="54" spans="1:10" ht="25.5">
      <c r="A54" s="12">
        <v>10</v>
      </c>
      <c r="B54" s="112" t="s">
        <v>224</v>
      </c>
      <c r="C54" s="13">
        <v>70</v>
      </c>
      <c r="D54" s="13" t="s">
        <v>0</v>
      </c>
      <c r="E54" s="88"/>
      <c r="F54" s="82"/>
      <c r="G54" s="17">
        <f t="shared" si="6"/>
        <v>0</v>
      </c>
      <c r="H54" s="17">
        <f t="shared" si="7"/>
        <v>0</v>
      </c>
      <c r="I54" s="17">
        <f t="shared" si="8"/>
        <v>0</v>
      </c>
      <c r="J54" s="59"/>
    </row>
    <row r="55" spans="1:10" ht="25.5">
      <c r="A55" s="12">
        <v>11</v>
      </c>
      <c r="B55" s="112" t="s">
        <v>575</v>
      </c>
      <c r="C55" s="13">
        <v>30</v>
      </c>
      <c r="D55" s="13" t="s">
        <v>0</v>
      </c>
      <c r="E55" s="88"/>
      <c r="F55" s="82"/>
      <c r="G55" s="17">
        <f t="shared" si="6"/>
        <v>0</v>
      </c>
      <c r="H55" s="17">
        <f t="shared" si="7"/>
        <v>0</v>
      </c>
      <c r="I55" s="17">
        <f t="shared" si="8"/>
        <v>0</v>
      </c>
      <c r="J55" s="59"/>
    </row>
    <row r="56" spans="1:10">
      <c r="A56" s="12">
        <v>12</v>
      </c>
      <c r="B56" s="112" t="s">
        <v>225</v>
      </c>
      <c r="C56" s="13">
        <v>2200</v>
      </c>
      <c r="D56" s="13" t="s">
        <v>0</v>
      </c>
      <c r="E56" s="88"/>
      <c r="F56" s="82"/>
      <c r="G56" s="17">
        <f t="shared" si="6"/>
        <v>0</v>
      </c>
      <c r="H56" s="17">
        <f t="shared" si="7"/>
        <v>0</v>
      </c>
      <c r="I56" s="17">
        <f t="shared" si="8"/>
        <v>0</v>
      </c>
      <c r="J56" s="59"/>
    </row>
    <row r="57" spans="1:10">
      <c r="A57" s="12">
        <v>13</v>
      </c>
      <c r="B57" s="112" t="s">
        <v>226</v>
      </c>
      <c r="C57" s="13">
        <v>2000</v>
      </c>
      <c r="D57" s="13" t="s">
        <v>0</v>
      </c>
      <c r="E57" s="88"/>
      <c r="F57" s="82"/>
      <c r="G57" s="17">
        <f t="shared" si="6"/>
        <v>0</v>
      </c>
      <c r="H57" s="17">
        <f t="shared" si="7"/>
        <v>0</v>
      </c>
      <c r="I57" s="17">
        <f t="shared" si="8"/>
        <v>0</v>
      </c>
      <c r="J57" s="59"/>
    </row>
    <row r="58" spans="1:10">
      <c r="A58" s="12">
        <v>14</v>
      </c>
      <c r="B58" s="112" t="s">
        <v>227</v>
      </c>
      <c r="C58" s="13">
        <v>200</v>
      </c>
      <c r="D58" s="13" t="s">
        <v>0</v>
      </c>
      <c r="E58" s="88"/>
      <c r="F58" s="82"/>
      <c r="G58" s="17">
        <f t="shared" si="6"/>
        <v>0</v>
      </c>
      <c r="H58" s="17">
        <f t="shared" si="7"/>
        <v>0</v>
      </c>
      <c r="I58" s="17">
        <f t="shared" si="8"/>
        <v>0</v>
      </c>
      <c r="J58" s="59"/>
    </row>
    <row r="59" spans="1:10">
      <c r="A59" s="12">
        <v>15</v>
      </c>
      <c r="B59" s="12" t="s">
        <v>228</v>
      </c>
      <c r="C59" s="13">
        <v>100</v>
      </c>
      <c r="D59" s="13" t="s">
        <v>0</v>
      </c>
      <c r="E59" s="88"/>
      <c r="F59" s="82"/>
      <c r="G59" s="17">
        <f t="shared" si="6"/>
        <v>0</v>
      </c>
      <c r="H59" s="17">
        <f t="shared" si="7"/>
        <v>0</v>
      </c>
      <c r="I59" s="17">
        <f t="shared" si="8"/>
        <v>0</v>
      </c>
      <c r="J59" s="59"/>
    </row>
    <row r="60" spans="1:10">
      <c r="A60" s="12">
        <v>16</v>
      </c>
      <c r="B60" s="12" t="s">
        <v>229</v>
      </c>
      <c r="C60" s="13">
        <v>80</v>
      </c>
      <c r="D60" s="13" t="s">
        <v>0</v>
      </c>
      <c r="E60" s="88"/>
      <c r="F60" s="82"/>
      <c r="G60" s="17">
        <f t="shared" si="6"/>
        <v>0</v>
      </c>
      <c r="H60" s="17">
        <f t="shared" si="7"/>
        <v>0</v>
      </c>
      <c r="I60" s="17">
        <f t="shared" si="8"/>
        <v>0</v>
      </c>
      <c r="J60" s="59"/>
    </row>
    <row r="61" spans="1:10" ht="25.5">
      <c r="A61" s="12">
        <v>17</v>
      </c>
      <c r="B61" s="12" t="s">
        <v>576</v>
      </c>
      <c r="C61" s="13">
        <v>20</v>
      </c>
      <c r="D61" s="13" t="s">
        <v>0</v>
      </c>
      <c r="E61" s="88"/>
      <c r="F61" s="82"/>
      <c r="G61" s="17">
        <f t="shared" si="6"/>
        <v>0</v>
      </c>
      <c r="H61" s="17">
        <f t="shared" si="7"/>
        <v>0</v>
      </c>
      <c r="I61" s="17">
        <f t="shared" si="8"/>
        <v>0</v>
      </c>
      <c r="J61" s="59"/>
    </row>
    <row r="62" spans="1:10">
      <c r="A62" s="12">
        <v>18</v>
      </c>
      <c r="B62" s="54" t="s">
        <v>230</v>
      </c>
      <c r="C62" s="13">
        <v>5</v>
      </c>
      <c r="D62" s="13" t="s">
        <v>0</v>
      </c>
      <c r="E62" s="88"/>
      <c r="F62" s="82"/>
      <c r="G62" s="17">
        <f t="shared" si="6"/>
        <v>0</v>
      </c>
      <c r="H62" s="17">
        <f t="shared" si="7"/>
        <v>0</v>
      </c>
      <c r="I62" s="17">
        <f t="shared" si="8"/>
        <v>0</v>
      </c>
      <c r="J62" s="59"/>
    </row>
    <row r="63" spans="1:10" ht="25.5">
      <c r="A63" s="12">
        <v>19</v>
      </c>
      <c r="B63" s="54" t="s">
        <v>577</v>
      </c>
      <c r="C63" s="13">
        <v>1</v>
      </c>
      <c r="D63" s="13" t="s">
        <v>0</v>
      </c>
      <c r="E63" s="88"/>
      <c r="F63" s="82"/>
      <c r="G63" s="17">
        <f t="shared" si="6"/>
        <v>0</v>
      </c>
      <c r="H63" s="17">
        <f t="shared" si="7"/>
        <v>0</v>
      </c>
      <c r="I63" s="17">
        <f t="shared" si="8"/>
        <v>0</v>
      </c>
      <c r="J63" s="59"/>
    </row>
    <row r="64" spans="1:10">
      <c r="A64" s="12">
        <v>20</v>
      </c>
      <c r="B64" s="12" t="s">
        <v>231</v>
      </c>
      <c r="C64" s="13">
        <v>100</v>
      </c>
      <c r="D64" s="13" t="s">
        <v>0</v>
      </c>
      <c r="E64" s="88"/>
      <c r="F64" s="82"/>
      <c r="G64" s="17">
        <f t="shared" si="6"/>
        <v>0</v>
      </c>
      <c r="H64" s="17">
        <f t="shared" si="7"/>
        <v>0</v>
      </c>
      <c r="I64" s="17">
        <f t="shared" si="8"/>
        <v>0</v>
      </c>
      <c r="J64" s="59"/>
    </row>
    <row r="65" spans="1:10">
      <c r="A65" s="12">
        <v>21</v>
      </c>
      <c r="B65" s="12" t="s">
        <v>232</v>
      </c>
      <c r="C65" s="13">
        <v>50</v>
      </c>
      <c r="D65" s="13" t="s">
        <v>0</v>
      </c>
      <c r="E65" s="88"/>
      <c r="F65" s="82"/>
      <c r="G65" s="17">
        <f t="shared" si="6"/>
        <v>0</v>
      </c>
      <c r="H65" s="17">
        <f t="shared" si="7"/>
        <v>0</v>
      </c>
      <c r="I65" s="17">
        <f t="shared" si="8"/>
        <v>0</v>
      </c>
      <c r="J65" s="59"/>
    </row>
    <row r="66" spans="1:10">
      <c r="A66" s="12">
        <v>22</v>
      </c>
      <c r="B66" s="12" t="s">
        <v>578</v>
      </c>
      <c r="C66" s="13">
        <v>35</v>
      </c>
      <c r="D66" s="13" t="s">
        <v>0</v>
      </c>
      <c r="E66" s="88"/>
      <c r="F66" s="82"/>
      <c r="G66" s="17">
        <f t="shared" si="6"/>
        <v>0</v>
      </c>
      <c r="H66" s="17">
        <f t="shared" si="7"/>
        <v>0</v>
      </c>
      <c r="I66" s="17">
        <f t="shared" si="8"/>
        <v>0</v>
      </c>
      <c r="J66" s="59"/>
    </row>
    <row r="67" spans="1:10">
      <c r="A67" s="12">
        <v>23</v>
      </c>
      <c r="B67" s="12" t="s">
        <v>233</v>
      </c>
      <c r="C67" s="13">
        <v>15</v>
      </c>
      <c r="D67" s="13" t="s">
        <v>0</v>
      </c>
      <c r="E67" s="88"/>
      <c r="F67" s="82"/>
      <c r="G67" s="17">
        <f t="shared" si="6"/>
        <v>0</v>
      </c>
      <c r="H67" s="17">
        <f t="shared" si="7"/>
        <v>0</v>
      </c>
      <c r="I67" s="17">
        <f t="shared" si="8"/>
        <v>0</v>
      </c>
      <c r="J67" s="59"/>
    </row>
    <row r="68" spans="1:10">
      <c r="A68" s="12">
        <v>24</v>
      </c>
      <c r="B68" s="47" t="s">
        <v>234</v>
      </c>
      <c r="C68" s="13">
        <v>15</v>
      </c>
      <c r="D68" s="13" t="s">
        <v>0</v>
      </c>
      <c r="E68" s="88"/>
      <c r="F68" s="82"/>
      <c r="G68" s="17">
        <f t="shared" si="6"/>
        <v>0</v>
      </c>
      <c r="H68" s="17">
        <f t="shared" si="7"/>
        <v>0</v>
      </c>
      <c r="I68" s="17">
        <f t="shared" si="8"/>
        <v>0</v>
      </c>
      <c r="J68" s="59"/>
    </row>
    <row r="69" spans="1:10">
      <c r="A69" s="12">
        <v>25</v>
      </c>
      <c r="B69" s="12" t="s">
        <v>235</v>
      </c>
      <c r="C69" s="13">
        <v>2</v>
      </c>
      <c r="D69" s="13" t="s">
        <v>0</v>
      </c>
      <c r="E69" s="88"/>
      <c r="F69" s="82"/>
      <c r="G69" s="17">
        <f t="shared" si="6"/>
        <v>0</v>
      </c>
      <c r="H69" s="17">
        <f>G69*0.22</f>
        <v>0</v>
      </c>
      <c r="I69" s="17">
        <f t="shared" si="8"/>
        <v>0</v>
      </c>
      <c r="J69" s="59"/>
    </row>
    <row r="70" spans="1:10">
      <c r="A70" s="12">
        <v>26</v>
      </c>
      <c r="B70" s="12" t="s">
        <v>236</v>
      </c>
      <c r="C70" s="13">
        <v>60</v>
      </c>
      <c r="D70" s="13" t="s">
        <v>0</v>
      </c>
      <c r="E70" s="88"/>
      <c r="F70" s="82"/>
      <c r="G70" s="17">
        <f t="shared" si="6"/>
        <v>0</v>
      </c>
      <c r="H70" s="17">
        <f t="shared" si="7"/>
        <v>0</v>
      </c>
      <c r="I70" s="17">
        <f t="shared" si="8"/>
        <v>0</v>
      </c>
      <c r="J70" s="59"/>
    </row>
    <row r="71" spans="1:10">
      <c r="A71" s="12">
        <v>27</v>
      </c>
      <c r="B71" s="12" t="s">
        <v>518</v>
      </c>
      <c r="C71" s="13">
        <v>8</v>
      </c>
      <c r="D71" s="13" t="s">
        <v>0</v>
      </c>
      <c r="E71" s="88"/>
      <c r="F71" s="82"/>
      <c r="G71" s="17">
        <f t="shared" si="6"/>
        <v>0</v>
      </c>
      <c r="H71" s="17">
        <f t="shared" si="7"/>
        <v>0</v>
      </c>
      <c r="I71" s="17">
        <f t="shared" si="8"/>
        <v>0</v>
      </c>
      <c r="J71" s="59"/>
    </row>
    <row r="72" spans="1:10">
      <c r="A72" s="12">
        <v>28</v>
      </c>
      <c r="B72" s="12" t="s">
        <v>579</v>
      </c>
      <c r="C72" s="13">
        <v>65</v>
      </c>
      <c r="D72" s="13" t="s">
        <v>0</v>
      </c>
      <c r="E72" s="88"/>
      <c r="F72" s="82"/>
      <c r="G72" s="17">
        <f t="shared" si="6"/>
        <v>0</v>
      </c>
      <c r="H72" s="17">
        <f t="shared" si="7"/>
        <v>0</v>
      </c>
      <c r="I72" s="17">
        <f t="shared" si="8"/>
        <v>0</v>
      </c>
      <c r="J72" s="59"/>
    </row>
    <row r="73" spans="1:10">
      <c r="A73" s="12">
        <v>29</v>
      </c>
      <c r="B73" s="12" t="s">
        <v>237</v>
      </c>
      <c r="C73" s="13">
        <v>160</v>
      </c>
      <c r="D73" s="13" t="s">
        <v>0</v>
      </c>
      <c r="E73" s="88"/>
      <c r="F73" s="82"/>
      <c r="G73" s="17">
        <f t="shared" si="6"/>
        <v>0</v>
      </c>
      <c r="H73" s="17">
        <f t="shared" si="7"/>
        <v>0</v>
      </c>
      <c r="I73" s="17">
        <f t="shared" si="8"/>
        <v>0</v>
      </c>
      <c r="J73" s="59"/>
    </row>
    <row r="74" spans="1:10">
      <c r="A74" s="12">
        <v>30</v>
      </c>
      <c r="B74" s="12" t="s">
        <v>238</v>
      </c>
      <c r="C74" s="13">
        <v>100</v>
      </c>
      <c r="D74" s="13" t="s">
        <v>0</v>
      </c>
      <c r="E74" s="88"/>
      <c r="F74" s="82"/>
      <c r="G74" s="17">
        <f t="shared" si="6"/>
        <v>0</v>
      </c>
      <c r="H74" s="17">
        <f t="shared" si="7"/>
        <v>0</v>
      </c>
      <c r="I74" s="17">
        <f t="shared" si="8"/>
        <v>0</v>
      </c>
      <c r="J74" s="59"/>
    </row>
    <row r="75" spans="1:10">
      <c r="A75" s="12">
        <v>31</v>
      </c>
      <c r="B75" s="12" t="s">
        <v>468</v>
      </c>
      <c r="C75" s="13">
        <v>75</v>
      </c>
      <c r="D75" s="13" t="s">
        <v>0</v>
      </c>
      <c r="E75" s="88"/>
      <c r="F75" s="82"/>
      <c r="G75" s="17">
        <f t="shared" si="6"/>
        <v>0</v>
      </c>
      <c r="H75" s="17">
        <f t="shared" si="7"/>
        <v>0</v>
      </c>
      <c r="I75" s="17">
        <f t="shared" si="8"/>
        <v>0</v>
      </c>
      <c r="J75" s="59"/>
    </row>
    <row r="76" spans="1:10">
      <c r="A76" s="12">
        <v>32</v>
      </c>
      <c r="B76" s="12" t="s">
        <v>239</v>
      </c>
      <c r="C76" s="83">
        <v>300</v>
      </c>
      <c r="D76" s="13" t="s">
        <v>45</v>
      </c>
      <c r="E76" s="88"/>
      <c r="F76" s="82"/>
      <c r="G76" s="17">
        <f t="shared" si="6"/>
        <v>0</v>
      </c>
      <c r="H76" s="17">
        <f t="shared" si="7"/>
        <v>0</v>
      </c>
      <c r="I76" s="17">
        <f t="shared" si="8"/>
        <v>0</v>
      </c>
      <c r="J76" s="59"/>
    </row>
    <row r="77" spans="1:10">
      <c r="A77" s="12">
        <v>33</v>
      </c>
      <c r="B77" s="12" t="s">
        <v>240</v>
      </c>
      <c r="C77" s="83">
        <v>100</v>
      </c>
      <c r="D77" s="13" t="s">
        <v>45</v>
      </c>
      <c r="E77" s="88"/>
      <c r="F77" s="82"/>
      <c r="G77" s="17">
        <f t="shared" si="6"/>
        <v>0</v>
      </c>
      <c r="H77" s="17">
        <f t="shared" si="7"/>
        <v>0</v>
      </c>
      <c r="I77" s="17">
        <f t="shared" si="8"/>
        <v>0</v>
      </c>
      <c r="J77" s="59"/>
    </row>
    <row r="78" spans="1:10">
      <c r="A78" s="12">
        <v>34</v>
      </c>
      <c r="B78" s="12" t="s">
        <v>469</v>
      </c>
      <c r="C78" s="83">
        <v>5000</v>
      </c>
      <c r="D78" s="13" t="s">
        <v>45</v>
      </c>
      <c r="E78" s="88"/>
      <c r="F78" s="82"/>
      <c r="G78" s="17">
        <f t="shared" si="6"/>
        <v>0</v>
      </c>
      <c r="H78" s="17">
        <f t="shared" si="7"/>
        <v>0</v>
      </c>
      <c r="I78" s="17">
        <f t="shared" si="8"/>
        <v>0</v>
      </c>
      <c r="J78" s="59"/>
    </row>
    <row r="79" spans="1:10">
      <c r="A79" s="12">
        <v>35</v>
      </c>
      <c r="B79" s="12" t="s">
        <v>241</v>
      </c>
      <c r="C79" s="83">
        <v>250</v>
      </c>
      <c r="D79" s="13" t="s">
        <v>45</v>
      </c>
      <c r="E79" s="88"/>
      <c r="F79" s="82"/>
      <c r="G79" s="17">
        <f t="shared" si="6"/>
        <v>0</v>
      </c>
      <c r="H79" s="17">
        <f t="shared" si="7"/>
        <v>0</v>
      </c>
      <c r="I79" s="17">
        <f t="shared" si="8"/>
        <v>0</v>
      </c>
      <c r="J79" s="59"/>
    </row>
    <row r="80" spans="1:10">
      <c r="A80" s="12">
        <v>36</v>
      </c>
      <c r="B80" s="12" t="s">
        <v>470</v>
      </c>
      <c r="C80" s="83">
        <v>100</v>
      </c>
      <c r="D80" s="13" t="s">
        <v>45</v>
      </c>
      <c r="E80" s="88"/>
      <c r="F80" s="82"/>
      <c r="G80" s="17">
        <f t="shared" si="6"/>
        <v>0</v>
      </c>
      <c r="H80" s="17">
        <f t="shared" si="7"/>
        <v>0</v>
      </c>
      <c r="I80" s="17">
        <f t="shared" si="8"/>
        <v>0</v>
      </c>
      <c r="J80" s="59"/>
    </row>
    <row r="81" spans="1:10">
      <c r="A81" s="12">
        <v>37</v>
      </c>
      <c r="B81" s="12" t="s">
        <v>242</v>
      </c>
      <c r="C81" s="83">
        <v>20</v>
      </c>
      <c r="D81" s="13" t="s">
        <v>45</v>
      </c>
      <c r="E81" s="88"/>
      <c r="F81" s="82"/>
      <c r="G81" s="17">
        <f t="shared" si="6"/>
        <v>0</v>
      </c>
      <c r="H81" s="17">
        <f t="shared" si="7"/>
        <v>0</v>
      </c>
      <c r="I81" s="17">
        <f t="shared" si="8"/>
        <v>0</v>
      </c>
      <c r="J81" s="59"/>
    </row>
    <row r="82" spans="1:10">
      <c r="A82" s="12">
        <v>38</v>
      </c>
      <c r="B82" s="12" t="s">
        <v>455</v>
      </c>
      <c r="C82" s="13">
        <v>200</v>
      </c>
      <c r="D82" s="13" t="s">
        <v>45</v>
      </c>
      <c r="E82" s="88"/>
      <c r="F82" s="82"/>
      <c r="G82" s="17">
        <f t="shared" si="6"/>
        <v>0</v>
      </c>
      <c r="H82" s="17">
        <f t="shared" si="7"/>
        <v>0</v>
      </c>
      <c r="I82" s="17">
        <f t="shared" si="8"/>
        <v>0</v>
      </c>
      <c r="J82" s="59"/>
    </row>
    <row r="83" spans="1:10">
      <c r="A83" s="12">
        <v>39</v>
      </c>
      <c r="B83" s="12" t="s">
        <v>456</v>
      </c>
      <c r="C83" s="13">
        <v>400</v>
      </c>
      <c r="D83" s="13" t="s">
        <v>45</v>
      </c>
      <c r="E83" s="88"/>
      <c r="F83" s="82"/>
      <c r="G83" s="17">
        <f t="shared" si="6"/>
        <v>0</v>
      </c>
      <c r="H83" s="17">
        <f t="shared" si="7"/>
        <v>0</v>
      </c>
      <c r="I83" s="17">
        <f t="shared" si="8"/>
        <v>0</v>
      </c>
      <c r="J83" s="59"/>
    </row>
    <row r="84" spans="1:10">
      <c r="A84" s="12">
        <v>40</v>
      </c>
      <c r="B84" s="12" t="s">
        <v>457</v>
      </c>
      <c r="C84" s="13">
        <v>600</v>
      </c>
      <c r="D84" s="13" t="s">
        <v>45</v>
      </c>
      <c r="E84" s="88"/>
      <c r="F84" s="82"/>
      <c r="G84" s="17">
        <f t="shared" si="6"/>
        <v>0</v>
      </c>
      <c r="H84" s="17">
        <f t="shared" si="7"/>
        <v>0</v>
      </c>
      <c r="I84" s="17">
        <f t="shared" si="8"/>
        <v>0</v>
      </c>
      <c r="J84" s="59"/>
    </row>
    <row r="85" spans="1:10">
      <c r="A85" s="12">
        <v>41</v>
      </c>
      <c r="B85" s="12" t="s">
        <v>517</v>
      </c>
      <c r="C85" s="83">
        <v>160</v>
      </c>
      <c r="D85" s="13" t="s">
        <v>0</v>
      </c>
      <c r="E85" s="88"/>
      <c r="F85" s="82"/>
      <c r="G85" s="17">
        <f t="shared" si="6"/>
        <v>0</v>
      </c>
      <c r="H85" s="17">
        <f t="shared" si="7"/>
        <v>0</v>
      </c>
      <c r="I85" s="17">
        <f t="shared" si="8"/>
        <v>0</v>
      </c>
      <c r="J85" s="59"/>
    </row>
    <row r="86" spans="1:10">
      <c r="A86" s="12">
        <v>42</v>
      </c>
      <c r="B86" s="12" t="s">
        <v>458</v>
      </c>
      <c r="C86" s="83">
        <v>350</v>
      </c>
      <c r="D86" s="13" t="s">
        <v>0</v>
      </c>
      <c r="E86" s="88"/>
      <c r="F86" s="82"/>
      <c r="G86" s="17">
        <f t="shared" si="6"/>
        <v>0</v>
      </c>
      <c r="H86" s="17">
        <f t="shared" si="7"/>
        <v>0</v>
      </c>
      <c r="I86" s="17">
        <f t="shared" si="8"/>
        <v>0</v>
      </c>
      <c r="J86" s="59"/>
    </row>
    <row r="87" spans="1:10">
      <c r="A87" s="12">
        <v>43</v>
      </c>
      <c r="B87" s="12" t="s">
        <v>459</v>
      </c>
      <c r="C87" s="83">
        <v>700</v>
      </c>
      <c r="D87" s="13" t="s">
        <v>0</v>
      </c>
      <c r="E87" s="88"/>
      <c r="F87" s="82"/>
      <c r="G87" s="17">
        <f t="shared" si="6"/>
        <v>0</v>
      </c>
      <c r="H87" s="17">
        <f t="shared" si="7"/>
        <v>0</v>
      </c>
      <c r="I87" s="17">
        <f t="shared" si="8"/>
        <v>0</v>
      </c>
      <c r="J87" s="59"/>
    </row>
    <row r="88" spans="1:10" ht="25.5">
      <c r="A88" s="12">
        <v>44</v>
      </c>
      <c r="B88" s="12" t="s">
        <v>460</v>
      </c>
      <c r="C88" s="83">
        <v>200</v>
      </c>
      <c r="D88" s="13" t="s">
        <v>0</v>
      </c>
      <c r="E88" s="88"/>
      <c r="F88" s="82"/>
      <c r="G88" s="17">
        <f t="shared" si="6"/>
        <v>0</v>
      </c>
      <c r="H88" s="17">
        <f t="shared" si="7"/>
        <v>0</v>
      </c>
      <c r="I88" s="17">
        <f t="shared" si="8"/>
        <v>0</v>
      </c>
      <c r="J88" s="59"/>
    </row>
    <row r="89" spans="1:10">
      <c r="A89" s="12">
        <v>45</v>
      </c>
      <c r="B89" s="112" t="s">
        <v>711</v>
      </c>
      <c r="C89" s="83">
        <v>300</v>
      </c>
      <c r="D89" s="13" t="s">
        <v>0</v>
      </c>
      <c r="E89" s="88"/>
      <c r="F89" s="82"/>
      <c r="G89" s="17">
        <f t="shared" si="6"/>
        <v>0</v>
      </c>
      <c r="H89" s="17">
        <f t="shared" si="7"/>
        <v>0</v>
      </c>
      <c r="I89" s="17">
        <f t="shared" si="8"/>
        <v>0</v>
      </c>
      <c r="J89" s="59"/>
    </row>
    <row r="90" spans="1:10">
      <c r="A90" s="12">
        <v>46</v>
      </c>
      <c r="B90" s="12" t="s">
        <v>243</v>
      </c>
      <c r="C90" s="13">
        <v>250</v>
      </c>
      <c r="D90" s="13" t="s">
        <v>0</v>
      </c>
      <c r="E90" s="88"/>
      <c r="F90" s="82"/>
      <c r="G90" s="17">
        <f t="shared" si="6"/>
        <v>0</v>
      </c>
      <c r="H90" s="17">
        <f t="shared" si="7"/>
        <v>0</v>
      </c>
      <c r="I90" s="17">
        <f t="shared" si="8"/>
        <v>0</v>
      </c>
      <c r="J90" s="59"/>
    </row>
    <row r="91" spans="1:10">
      <c r="A91" s="12">
        <v>47</v>
      </c>
      <c r="B91" s="12" t="s">
        <v>244</v>
      </c>
      <c r="C91" s="13">
        <v>100</v>
      </c>
      <c r="D91" s="13" t="s">
        <v>0</v>
      </c>
      <c r="E91" s="88"/>
      <c r="F91" s="82"/>
      <c r="G91" s="17">
        <f t="shared" si="6"/>
        <v>0</v>
      </c>
      <c r="H91" s="17">
        <f t="shared" si="7"/>
        <v>0</v>
      </c>
      <c r="I91" s="17">
        <f t="shared" si="8"/>
        <v>0</v>
      </c>
      <c r="J91" s="59"/>
    </row>
    <row r="92" spans="1:10" ht="30" customHeight="1">
      <c r="A92" s="12">
        <v>48</v>
      </c>
      <c r="B92" s="12" t="s">
        <v>245</v>
      </c>
      <c r="C92" s="83">
        <v>80</v>
      </c>
      <c r="D92" s="13" t="s">
        <v>0</v>
      </c>
      <c r="E92" s="88"/>
      <c r="F92" s="82"/>
      <c r="G92" s="17">
        <f t="shared" si="6"/>
        <v>0</v>
      </c>
      <c r="H92" s="17">
        <f t="shared" si="7"/>
        <v>0</v>
      </c>
      <c r="I92" s="17">
        <f t="shared" si="8"/>
        <v>0</v>
      </c>
      <c r="J92" s="59"/>
    </row>
    <row r="93" spans="1:10">
      <c r="A93" s="12">
        <v>49</v>
      </c>
      <c r="B93" s="12" t="s">
        <v>519</v>
      </c>
      <c r="C93" s="83">
        <v>250</v>
      </c>
      <c r="D93" s="13" t="s">
        <v>0</v>
      </c>
      <c r="E93" s="88"/>
      <c r="F93" s="82"/>
      <c r="G93" s="17">
        <f t="shared" si="6"/>
        <v>0</v>
      </c>
      <c r="H93" s="17">
        <f t="shared" si="7"/>
        <v>0</v>
      </c>
      <c r="I93" s="17">
        <f t="shared" si="8"/>
        <v>0</v>
      </c>
      <c r="J93" s="59"/>
    </row>
    <row r="94" spans="1:10">
      <c r="A94" s="12">
        <v>50</v>
      </c>
      <c r="B94" s="12" t="s">
        <v>246</v>
      </c>
      <c r="C94" s="83">
        <v>150</v>
      </c>
      <c r="D94" s="13" t="s">
        <v>0</v>
      </c>
      <c r="E94" s="88"/>
      <c r="F94" s="82"/>
      <c r="G94" s="17">
        <f t="shared" si="6"/>
        <v>0</v>
      </c>
      <c r="H94" s="17">
        <f t="shared" si="7"/>
        <v>0</v>
      </c>
      <c r="I94" s="17">
        <f t="shared" si="8"/>
        <v>0</v>
      </c>
      <c r="J94" s="59"/>
    </row>
    <row r="95" spans="1:10">
      <c r="A95" s="12">
        <v>51</v>
      </c>
      <c r="B95" s="12" t="s">
        <v>247</v>
      </c>
      <c r="C95" s="83">
        <v>100</v>
      </c>
      <c r="D95" s="13" t="s">
        <v>0</v>
      </c>
      <c r="E95" s="88"/>
      <c r="F95" s="82"/>
      <c r="G95" s="17">
        <f t="shared" si="6"/>
        <v>0</v>
      </c>
      <c r="H95" s="17">
        <f t="shared" si="7"/>
        <v>0</v>
      </c>
      <c r="I95" s="17">
        <f t="shared" si="8"/>
        <v>0</v>
      </c>
      <c r="J95" s="59"/>
    </row>
    <row r="96" spans="1:10">
      <c r="A96" s="12">
        <v>52</v>
      </c>
      <c r="B96" s="12" t="s">
        <v>248</v>
      </c>
      <c r="C96" s="83">
        <v>60</v>
      </c>
      <c r="D96" s="13" t="s">
        <v>0</v>
      </c>
      <c r="E96" s="88"/>
      <c r="F96" s="82"/>
      <c r="G96" s="17">
        <f t="shared" si="6"/>
        <v>0</v>
      </c>
      <c r="H96" s="17">
        <f t="shared" si="7"/>
        <v>0</v>
      </c>
      <c r="I96" s="17">
        <f t="shared" si="8"/>
        <v>0</v>
      </c>
      <c r="J96" s="59"/>
    </row>
    <row r="97" spans="1:10">
      <c r="A97" s="12">
        <v>53</v>
      </c>
      <c r="B97" s="20" t="s">
        <v>249</v>
      </c>
      <c r="C97" s="83">
        <v>30</v>
      </c>
      <c r="D97" s="13" t="s">
        <v>0</v>
      </c>
      <c r="E97" s="88"/>
      <c r="F97" s="82"/>
      <c r="G97" s="17">
        <f t="shared" si="6"/>
        <v>0</v>
      </c>
      <c r="H97" s="17">
        <f t="shared" si="7"/>
        <v>0</v>
      </c>
      <c r="I97" s="17">
        <f t="shared" si="8"/>
        <v>0</v>
      </c>
      <c r="J97" s="59"/>
    </row>
    <row r="98" spans="1:10">
      <c r="A98" s="12">
        <v>54</v>
      </c>
      <c r="B98" s="12" t="s">
        <v>250</v>
      </c>
      <c r="C98" s="13">
        <v>100</v>
      </c>
      <c r="D98" s="13" t="s">
        <v>0</v>
      </c>
      <c r="E98" s="88"/>
      <c r="F98" s="82"/>
      <c r="G98" s="17">
        <f t="shared" si="6"/>
        <v>0</v>
      </c>
      <c r="H98" s="17">
        <f t="shared" si="7"/>
        <v>0</v>
      </c>
      <c r="I98" s="17">
        <f t="shared" si="8"/>
        <v>0</v>
      </c>
      <c r="J98" s="59"/>
    </row>
    <row r="99" spans="1:10">
      <c r="A99" s="12">
        <v>55</v>
      </c>
      <c r="B99" s="12" t="s">
        <v>520</v>
      </c>
      <c r="C99" s="13">
        <v>50</v>
      </c>
      <c r="D99" s="13" t="s">
        <v>0</v>
      </c>
      <c r="E99" s="88"/>
      <c r="F99" s="82"/>
      <c r="G99" s="17">
        <f t="shared" si="6"/>
        <v>0</v>
      </c>
      <c r="H99" s="17">
        <f t="shared" si="7"/>
        <v>0</v>
      </c>
      <c r="I99" s="17">
        <f t="shared" si="8"/>
        <v>0</v>
      </c>
      <c r="J99" s="59"/>
    </row>
    <row r="100" spans="1:10">
      <c r="A100" s="12">
        <v>56</v>
      </c>
      <c r="B100" s="54" t="s">
        <v>461</v>
      </c>
      <c r="C100" s="13">
        <v>300</v>
      </c>
      <c r="D100" s="13" t="s">
        <v>0</v>
      </c>
      <c r="E100" s="88"/>
      <c r="F100" s="82"/>
      <c r="G100" s="17">
        <f t="shared" si="6"/>
        <v>0</v>
      </c>
      <c r="H100" s="17">
        <f t="shared" si="7"/>
        <v>0</v>
      </c>
      <c r="I100" s="17">
        <f t="shared" si="8"/>
        <v>0</v>
      </c>
      <c r="J100" s="59"/>
    </row>
    <row r="101" spans="1:10">
      <c r="A101" s="12">
        <v>57</v>
      </c>
      <c r="B101" s="12" t="s">
        <v>251</v>
      </c>
      <c r="C101" s="13">
        <v>50</v>
      </c>
      <c r="D101" s="13" t="s">
        <v>0</v>
      </c>
      <c r="E101" s="88"/>
      <c r="F101" s="82"/>
      <c r="G101" s="17">
        <f t="shared" si="6"/>
        <v>0</v>
      </c>
      <c r="H101" s="17">
        <f t="shared" si="7"/>
        <v>0</v>
      </c>
      <c r="I101" s="17">
        <f t="shared" si="8"/>
        <v>0</v>
      </c>
      <c r="J101" s="59"/>
    </row>
    <row r="102" spans="1:10">
      <c r="A102" s="12">
        <v>58</v>
      </c>
      <c r="B102" s="12" t="s">
        <v>312</v>
      </c>
      <c r="C102" s="13">
        <v>50</v>
      </c>
      <c r="D102" s="13" t="s">
        <v>45</v>
      </c>
      <c r="E102" s="88"/>
      <c r="F102" s="82"/>
      <c r="G102" s="17">
        <f t="shared" si="6"/>
        <v>0</v>
      </c>
      <c r="H102" s="17">
        <f t="shared" si="7"/>
        <v>0</v>
      </c>
      <c r="I102" s="17">
        <f t="shared" si="8"/>
        <v>0</v>
      </c>
      <c r="J102" s="59"/>
    </row>
    <row r="103" spans="1:10">
      <c r="A103" s="12">
        <v>59</v>
      </c>
      <c r="B103" s="12" t="s">
        <v>313</v>
      </c>
      <c r="C103" s="13">
        <v>80</v>
      </c>
      <c r="D103" s="13" t="s">
        <v>45</v>
      </c>
      <c r="E103" s="88"/>
      <c r="F103" s="82"/>
      <c r="G103" s="17">
        <f t="shared" si="6"/>
        <v>0</v>
      </c>
      <c r="H103" s="17">
        <f t="shared" si="7"/>
        <v>0</v>
      </c>
      <c r="I103" s="17">
        <f t="shared" si="8"/>
        <v>0</v>
      </c>
      <c r="J103" s="59"/>
    </row>
    <row r="104" spans="1:10">
      <c r="A104" s="12">
        <v>60</v>
      </c>
      <c r="B104" s="12" t="s">
        <v>252</v>
      </c>
      <c r="C104" s="13">
        <v>10</v>
      </c>
      <c r="D104" s="13" t="s">
        <v>0</v>
      </c>
      <c r="E104" s="88"/>
      <c r="F104" s="82"/>
      <c r="G104" s="17">
        <f t="shared" si="6"/>
        <v>0</v>
      </c>
      <c r="H104" s="17">
        <f t="shared" si="7"/>
        <v>0</v>
      </c>
      <c r="I104" s="17">
        <f t="shared" si="8"/>
        <v>0</v>
      </c>
      <c r="J104" s="59"/>
    </row>
    <row r="105" spans="1:10">
      <c r="A105" s="12">
        <v>61</v>
      </c>
      <c r="B105" s="12" t="s">
        <v>462</v>
      </c>
      <c r="C105" s="13">
        <v>75</v>
      </c>
      <c r="D105" s="13" t="s">
        <v>0</v>
      </c>
      <c r="E105" s="88"/>
      <c r="F105" s="82"/>
      <c r="G105" s="17">
        <f t="shared" si="6"/>
        <v>0</v>
      </c>
      <c r="H105" s="17">
        <f t="shared" si="7"/>
        <v>0</v>
      </c>
      <c r="I105" s="17">
        <f t="shared" si="8"/>
        <v>0</v>
      </c>
      <c r="J105" s="59"/>
    </row>
    <row r="106" spans="1:10">
      <c r="A106" s="12">
        <v>62</v>
      </c>
      <c r="B106" s="12" t="s">
        <v>510</v>
      </c>
      <c r="C106" s="13">
        <v>75</v>
      </c>
      <c r="D106" s="13" t="s">
        <v>0</v>
      </c>
      <c r="E106" s="88"/>
      <c r="F106" s="82"/>
      <c r="G106" s="17">
        <f t="shared" si="6"/>
        <v>0</v>
      </c>
      <c r="H106" s="17">
        <f t="shared" si="7"/>
        <v>0</v>
      </c>
      <c r="I106" s="17">
        <f t="shared" si="8"/>
        <v>0</v>
      </c>
      <c r="J106" s="59"/>
    </row>
    <row r="107" spans="1:10">
      <c r="A107" s="12">
        <v>63</v>
      </c>
      <c r="B107" s="12" t="s">
        <v>463</v>
      </c>
      <c r="C107" s="13">
        <v>150</v>
      </c>
      <c r="D107" s="13" t="s">
        <v>0</v>
      </c>
      <c r="E107" s="88"/>
      <c r="F107" s="82"/>
      <c r="G107" s="17">
        <f t="shared" si="6"/>
        <v>0</v>
      </c>
      <c r="H107" s="17">
        <f t="shared" si="7"/>
        <v>0</v>
      </c>
      <c r="I107" s="17">
        <f t="shared" si="8"/>
        <v>0</v>
      </c>
      <c r="J107" s="59"/>
    </row>
    <row r="108" spans="1:10" ht="25.5">
      <c r="A108" s="12">
        <v>64</v>
      </c>
      <c r="B108" s="12" t="s">
        <v>476</v>
      </c>
      <c r="C108" s="13">
        <v>100</v>
      </c>
      <c r="D108" s="13" t="s">
        <v>0</v>
      </c>
      <c r="E108" s="88"/>
      <c r="F108" s="82"/>
      <c r="G108" s="17">
        <f t="shared" si="6"/>
        <v>0</v>
      </c>
      <c r="H108" s="17">
        <f t="shared" si="7"/>
        <v>0</v>
      </c>
      <c r="I108" s="17">
        <f t="shared" si="8"/>
        <v>0</v>
      </c>
      <c r="J108" s="59"/>
    </row>
    <row r="109" spans="1:10">
      <c r="A109" s="12">
        <v>65</v>
      </c>
      <c r="B109" s="12" t="s">
        <v>472</v>
      </c>
      <c r="C109" s="13">
        <v>50</v>
      </c>
      <c r="D109" s="13" t="s">
        <v>45</v>
      </c>
      <c r="E109" s="88"/>
      <c r="F109" s="82"/>
      <c r="G109" s="17">
        <f t="shared" si="6"/>
        <v>0</v>
      </c>
      <c r="H109" s="17">
        <f t="shared" si="7"/>
        <v>0</v>
      </c>
      <c r="I109" s="17">
        <f t="shared" si="8"/>
        <v>0</v>
      </c>
      <c r="J109" s="59"/>
    </row>
    <row r="110" spans="1:10">
      <c r="A110" s="12">
        <v>66</v>
      </c>
      <c r="B110" s="12" t="s">
        <v>253</v>
      </c>
      <c r="C110" s="13">
        <v>200</v>
      </c>
      <c r="D110" s="13" t="s">
        <v>0</v>
      </c>
      <c r="E110" s="88"/>
      <c r="F110" s="82"/>
      <c r="G110" s="17">
        <f t="shared" ref="G110" si="9">C110*ROUND(F110,4)</f>
        <v>0</v>
      </c>
      <c r="H110" s="17">
        <f t="shared" ref="H110" si="10">G110*0.095</f>
        <v>0</v>
      </c>
      <c r="I110" s="17">
        <f t="shared" ref="I110" si="11">G110+H110</f>
        <v>0</v>
      </c>
      <c r="J110" s="59"/>
    </row>
    <row r="111" spans="1:10">
      <c r="A111" s="12"/>
      <c r="B111" s="14" t="s">
        <v>689</v>
      </c>
      <c r="C111" s="15" t="s">
        <v>58</v>
      </c>
      <c r="D111" s="15" t="s">
        <v>58</v>
      </c>
      <c r="E111" s="15" t="s">
        <v>58</v>
      </c>
      <c r="F111" s="15" t="s">
        <v>58</v>
      </c>
      <c r="G111" s="19">
        <f>SUM(G45:G110)</f>
        <v>0</v>
      </c>
      <c r="H111" s="19">
        <f>SUM(H45:H110)</f>
        <v>0</v>
      </c>
      <c r="I111" s="19">
        <f>SUM(I45:I110)</f>
        <v>0</v>
      </c>
      <c r="J111" s="71">
        <f>SUM(J45:J110)</f>
        <v>0</v>
      </c>
    </row>
    <row r="112" spans="1:10">
      <c r="A112" s="132" t="s">
        <v>757</v>
      </c>
      <c r="B112" s="132"/>
      <c r="C112" s="132"/>
      <c r="D112" s="132"/>
      <c r="E112" s="132"/>
      <c r="F112" s="132"/>
      <c r="G112" s="132"/>
      <c r="H112" s="132"/>
      <c r="I112" s="132"/>
      <c r="J112" s="132"/>
    </row>
    <row r="113" spans="1:13">
      <c r="A113" s="12">
        <v>1</v>
      </c>
      <c r="B113" s="12" t="s">
        <v>254</v>
      </c>
      <c r="C113" s="83">
        <v>60</v>
      </c>
      <c r="D113" s="83" t="s">
        <v>0</v>
      </c>
      <c r="E113" s="88"/>
      <c r="F113" s="82"/>
      <c r="G113" s="17">
        <f>C113*ROUND(F113,4)</f>
        <v>0</v>
      </c>
      <c r="H113" s="17">
        <f t="shared" ref="H113:H129" si="12">G113*0.095</f>
        <v>0</v>
      </c>
      <c r="I113" s="17">
        <f t="shared" ref="I113:I129" si="13">G113+H113</f>
        <v>0</v>
      </c>
      <c r="J113" s="59"/>
    </row>
    <row r="114" spans="1:13">
      <c r="A114" s="12">
        <v>2</v>
      </c>
      <c r="B114" s="12" t="s">
        <v>255</v>
      </c>
      <c r="C114" s="83">
        <v>10</v>
      </c>
      <c r="D114" s="83" t="s">
        <v>0</v>
      </c>
      <c r="E114" s="88"/>
      <c r="F114" s="82"/>
      <c r="G114" s="17">
        <f t="shared" ref="G114:G129" si="14">C114*ROUND(F114,4)</f>
        <v>0</v>
      </c>
      <c r="H114" s="17">
        <f t="shared" si="12"/>
        <v>0</v>
      </c>
      <c r="I114" s="17">
        <f t="shared" si="13"/>
        <v>0</v>
      </c>
      <c r="J114" s="59"/>
    </row>
    <row r="115" spans="1:13">
      <c r="A115" s="12">
        <v>3</v>
      </c>
      <c r="B115" s="12" t="s">
        <v>256</v>
      </c>
      <c r="C115" s="83">
        <v>150</v>
      </c>
      <c r="D115" s="83" t="s">
        <v>0</v>
      </c>
      <c r="E115" s="88"/>
      <c r="F115" s="82"/>
      <c r="G115" s="17">
        <f t="shared" si="14"/>
        <v>0</v>
      </c>
      <c r="H115" s="17">
        <f t="shared" si="12"/>
        <v>0</v>
      </c>
      <c r="I115" s="17">
        <f t="shared" si="13"/>
        <v>0</v>
      </c>
      <c r="J115" s="59"/>
    </row>
    <row r="116" spans="1:13">
      <c r="A116" s="12">
        <v>4</v>
      </c>
      <c r="B116" s="12" t="s">
        <v>257</v>
      </c>
      <c r="C116" s="83">
        <v>70</v>
      </c>
      <c r="D116" s="83" t="s">
        <v>0</v>
      </c>
      <c r="E116" s="88"/>
      <c r="F116" s="82"/>
      <c r="G116" s="17">
        <f t="shared" si="14"/>
        <v>0</v>
      </c>
      <c r="H116" s="17">
        <f t="shared" si="12"/>
        <v>0</v>
      </c>
      <c r="I116" s="17">
        <f t="shared" si="13"/>
        <v>0</v>
      </c>
      <c r="J116" s="59"/>
      <c r="M116" s="85"/>
    </row>
    <row r="117" spans="1:13">
      <c r="A117" s="12">
        <v>5</v>
      </c>
      <c r="B117" s="12" t="s">
        <v>258</v>
      </c>
      <c r="C117" s="83">
        <v>60</v>
      </c>
      <c r="D117" s="83" t="s">
        <v>0</v>
      </c>
      <c r="E117" s="88"/>
      <c r="F117" s="82"/>
      <c r="G117" s="17">
        <f t="shared" si="14"/>
        <v>0</v>
      </c>
      <c r="H117" s="17">
        <f t="shared" si="12"/>
        <v>0</v>
      </c>
      <c r="I117" s="17">
        <f t="shared" si="13"/>
        <v>0</v>
      </c>
      <c r="J117" s="59"/>
    </row>
    <row r="118" spans="1:13" ht="25.5">
      <c r="A118" s="12">
        <v>6</v>
      </c>
      <c r="B118" s="12" t="s">
        <v>259</v>
      </c>
      <c r="C118" s="83">
        <v>140</v>
      </c>
      <c r="D118" s="83" t="s">
        <v>0</v>
      </c>
      <c r="E118" s="88"/>
      <c r="F118" s="82"/>
      <c r="G118" s="17">
        <f t="shared" si="14"/>
        <v>0</v>
      </c>
      <c r="H118" s="17">
        <f t="shared" si="12"/>
        <v>0</v>
      </c>
      <c r="I118" s="17">
        <f t="shared" si="13"/>
        <v>0</v>
      </c>
      <c r="J118" s="59"/>
    </row>
    <row r="119" spans="1:13" s="81" customFormat="1">
      <c r="A119" s="12">
        <v>7</v>
      </c>
      <c r="B119" s="87" t="s">
        <v>565</v>
      </c>
      <c r="C119" s="83">
        <v>45</v>
      </c>
      <c r="D119" s="83" t="s">
        <v>0</v>
      </c>
      <c r="E119" s="88"/>
      <c r="F119" s="82"/>
      <c r="G119" s="17">
        <f t="shared" si="14"/>
        <v>0</v>
      </c>
      <c r="H119" s="17">
        <f t="shared" si="12"/>
        <v>0</v>
      </c>
      <c r="I119" s="17">
        <f t="shared" si="13"/>
        <v>0</v>
      </c>
      <c r="J119" s="59"/>
    </row>
    <row r="120" spans="1:13">
      <c r="A120" s="12">
        <v>8</v>
      </c>
      <c r="B120" s="12" t="s">
        <v>260</v>
      </c>
      <c r="C120" s="83">
        <v>40</v>
      </c>
      <c r="D120" s="83" t="s">
        <v>0</v>
      </c>
      <c r="E120" s="88"/>
      <c r="F120" s="82"/>
      <c r="G120" s="17">
        <f t="shared" si="14"/>
        <v>0</v>
      </c>
      <c r="H120" s="17">
        <f t="shared" si="12"/>
        <v>0</v>
      </c>
      <c r="I120" s="17">
        <f t="shared" si="13"/>
        <v>0</v>
      </c>
      <c r="J120" s="59"/>
    </row>
    <row r="121" spans="1:13">
      <c r="A121" s="12">
        <v>9</v>
      </c>
      <c r="B121" s="12" t="s">
        <v>261</v>
      </c>
      <c r="C121" s="83">
        <v>45</v>
      </c>
      <c r="D121" s="83" t="s">
        <v>0</v>
      </c>
      <c r="E121" s="88"/>
      <c r="F121" s="82"/>
      <c r="G121" s="17">
        <f t="shared" si="14"/>
        <v>0</v>
      </c>
      <c r="H121" s="17">
        <f t="shared" si="12"/>
        <v>0</v>
      </c>
      <c r="I121" s="17">
        <f t="shared" si="13"/>
        <v>0</v>
      </c>
      <c r="J121" s="59"/>
    </row>
    <row r="122" spans="1:13">
      <c r="A122" s="12">
        <v>10</v>
      </c>
      <c r="B122" s="12" t="s">
        <v>521</v>
      </c>
      <c r="C122" s="83">
        <v>50</v>
      </c>
      <c r="D122" s="83" t="s">
        <v>0</v>
      </c>
      <c r="E122" s="88"/>
      <c r="F122" s="82"/>
      <c r="G122" s="17">
        <f t="shared" si="14"/>
        <v>0</v>
      </c>
      <c r="H122" s="17">
        <f t="shared" si="12"/>
        <v>0</v>
      </c>
      <c r="I122" s="17">
        <f t="shared" si="13"/>
        <v>0</v>
      </c>
      <c r="J122" s="59"/>
    </row>
    <row r="123" spans="1:13" ht="25.5">
      <c r="A123" s="12">
        <v>11</v>
      </c>
      <c r="B123" s="12" t="s">
        <v>262</v>
      </c>
      <c r="C123" s="83">
        <v>150</v>
      </c>
      <c r="D123" s="83" t="s">
        <v>0</v>
      </c>
      <c r="E123" s="88"/>
      <c r="F123" s="82"/>
      <c r="G123" s="17">
        <f t="shared" si="14"/>
        <v>0</v>
      </c>
      <c r="H123" s="17">
        <f t="shared" si="12"/>
        <v>0</v>
      </c>
      <c r="I123" s="17">
        <f t="shared" si="13"/>
        <v>0</v>
      </c>
      <c r="J123" s="59"/>
    </row>
    <row r="124" spans="1:13">
      <c r="A124" s="12">
        <v>12</v>
      </c>
      <c r="B124" s="12" t="s">
        <v>263</v>
      </c>
      <c r="C124" s="83">
        <v>150</v>
      </c>
      <c r="D124" s="83" t="s">
        <v>0</v>
      </c>
      <c r="E124" s="88"/>
      <c r="F124" s="82"/>
      <c r="G124" s="17">
        <f t="shared" si="14"/>
        <v>0</v>
      </c>
      <c r="H124" s="17">
        <f t="shared" si="12"/>
        <v>0</v>
      </c>
      <c r="I124" s="17">
        <f t="shared" si="13"/>
        <v>0</v>
      </c>
      <c r="J124" s="59"/>
    </row>
    <row r="125" spans="1:13">
      <c r="A125" s="12">
        <v>13</v>
      </c>
      <c r="B125" s="12" t="s">
        <v>29</v>
      </c>
      <c r="C125" s="83">
        <v>100</v>
      </c>
      <c r="D125" s="83" t="s">
        <v>0</v>
      </c>
      <c r="E125" s="88"/>
      <c r="F125" s="82"/>
      <c r="G125" s="17">
        <f t="shared" si="14"/>
        <v>0</v>
      </c>
      <c r="H125" s="17">
        <f t="shared" si="12"/>
        <v>0</v>
      </c>
      <c r="I125" s="17">
        <f t="shared" si="13"/>
        <v>0</v>
      </c>
      <c r="J125" s="59"/>
    </row>
    <row r="126" spans="1:13">
      <c r="A126" s="12">
        <v>14</v>
      </c>
      <c r="B126" s="12" t="s">
        <v>30</v>
      </c>
      <c r="C126" s="83">
        <v>1200</v>
      </c>
      <c r="D126" s="83" t="s">
        <v>0</v>
      </c>
      <c r="E126" s="88"/>
      <c r="F126" s="82"/>
      <c r="G126" s="17">
        <f t="shared" si="14"/>
        <v>0</v>
      </c>
      <c r="H126" s="17">
        <f t="shared" si="12"/>
        <v>0</v>
      </c>
      <c r="I126" s="17">
        <f t="shared" si="13"/>
        <v>0</v>
      </c>
      <c r="J126" s="59"/>
    </row>
    <row r="127" spans="1:13">
      <c r="A127" s="12">
        <v>15</v>
      </c>
      <c r="B127" s="12" t="s">
        <v>31</v>
      </c>
      <c r="C127" s="83">
        <v>180</v>
      </c>
      <c r="D127" s="83" t="s">
        <v>0</v>
      </c>
      <c r="E127" s="88"/>
      <c r="F127" s="82"/>
      <c r="G127" s="17">
        <f t="shared" si="14"/>
        <v>0</v>
      </c>
      <c r="H127" s="17">
        <f t="shared" si="12"/>
        <v>0</v>
      </c>
      <c r="I127" s="17">
        <f t="shared" si="13"/>
        <v>0</v>
      </c>
      <c r="J127" s="59"/>
    </row>
    <row r="128" spans="1:13">
      <c r="A128" s="12">
        <v>16</v>
      </c>
      <c r="B128" s="12" t="s">
        <v>62</v>
      </c>
      <c r="C128" s="83">
        <v>300</v>
      </c>
      <c r="D128" s="83" t="s">
        <v>0</v>
      </c>
      <c r="E128" s="88"/>
      <c r="F128" s="82"/>
      <c r="G128" s="17">
        <f t="shared" si="14"/>
        <v>0</v>
      </c>
      <c r="H128" s="17">
        <f t="shared" si="12"/>
        <v>0</v>
      </c>
      <c r="I128" s="17">
        <f t="shared" si="13"/>
        <v>0</v>
      </c>
      <c r="J128" s="59"/>
    </row>
    <row r="129" spans="1:10">
      <c r="A129" s="12">
        <v>17</v>
      </c>
      <c r="B129" s="12" t="s">
        <v>32</v>
      </c>
      <c r="C129" s="83">
        <v>30</v>
      </c>
      <c r="D129" s="83" t="s">
        <v>0</v>
      </c>
      <c r="E129" s="88"/>
      <c r="F129" s="82"/>
      <c r="G129" s="17">
        <f t="shared" si="14"/>
        <v>0</v>
      </c>
      <c r="H129" s="17">
        <f t="shared" si="12"/>
        <v>0</v>
      </c>
      <c r="I129" s="17">
        <f t="shared" si="13"/>
        <v>0</v>
      </c>
      <c r="J129" s="59"/>
    </row>
    <row r="130" spans="1:10">
      <c r="A130" s="12"/>
      <c r="B130" s="14" t="s">
        <v>690</v>
      </c>
      <c r="C130" s="15" t="s">
        <v>58</v>
      </c>
      <c r="D130" s="15" t="s">
        <v>58</v>
      </c>
      <c r="E130" s="15" t="s">
        <v>58</v>
      </c>
      <c r="F130" s="15" t="s">
        <v>58</v>
      </c>
      <c r="G130" s="19">
        <f>SUM(G113:G129)</f>
        <v>0</v>
      </c>
      <c r="H130" s="19">
        <f>SUM(H113:H129)</f>
        <v>0</v>
      </c>
      <c r="I130" s="19">
        <f>SUM(I113:I129)</f>
        <v>0</v>
      </c>
      <c r="J130" s="71">
        <f>SUM(J113:J129)</f>
        <v>0</v>
      </c>
    </row>
    <row r="131" spans="1:10" ht="16.5" customHeight="1">
      <c r="A131" s="132" t="s">
        <v>758</v>
      </c>
      <c r="B131" s="132"/>
      <c r="C131" s="132"/>
      <c r="D131" s="132"/>
      <c r="E131" s="132"/>
      <c r="F131" s="132"/>
      <c r="G131" s="132"/>
      <c r="H131" s="132"/>
      <c r="I131" s="132"/>
      <c r="J131" s="132"/>
    </row>
    <row r="132" spans="1:10">
      <c r="A132" s="12">
        <v>1</v>
      </c>
      <c r="B132" s="12" t="s">
        <v>314</v>
      </c>
      <c r="C132" s="13">
        <v>30</v>
      </c>
      <c r="D132" s="13" t="s">
        <v>45</v>
      </c>
      <c r="E132" s="88"/>
      <c r="F132" s="82"/>
      <c r="G132" s="17">
        <f>C132*ROUND(F132,4)</f>
        <v>0</v>
      </c>
      <c r="H132" s="17">
        <f>G132*0.095</f>
        <v>0</v>
      </c>
      <c r="I132" s="17">
        <f>G132+H132</f>
        <v>0</v>
      </c>
      <c r="J132" s="59"/>
    </row>
    <row r="133" spans="1:10">
      <c r="A133" s="12">
        <v>2</v>
      </c>
      <c r="B133" s="12" t="s">
        <v>315</v>
      </c>
      <c r="C133" s="13">
        <v>60</v>
      </c>
      <c r="D133" s="13" t="s">
        <v>45</v>
      </c>
      <c r="E133" s="88"/>
      <c r="F133" s="82"/>
      <c r="G133" s="17">
        <f t="shared" ref="G133:G176" si="15">C133*ROUND(F133,4)</f>
        <v>0</v>
      </c>
      <c r="H133" s="17">
        <f t="shared" ref="H133:H176" si="16">G133*0.095</f>
        <v>0</v>
      </c>
      <c r="I133" s="17">
        <f t="shared" ref="I133:I176" si="17">G133+H133</f>
        <v>0</v>
      </c>
      <c r="J133" s="59"/>
    </row>
    <row r="134" spans="1:10">
      <c r="A134" s="12">
        <v>3</v>
      </c>
      <c r="B134" s="12" t="s">
        <v>316</v>
      </c>
      <c r="C134" s="13">
        <v>2000</v>
      </c>
      <c r="D134" s="13" t="s">
        <v>45</v>
      </c>
      <c r="E134" s="88"/>
      <c r="F134" s="82"/>
      <c r="G134" s="17">
        <f t="shared" si="15"/>
        <v>0</v>
      </c>
      <c r="H134" s="17">
        <f t="shared" si="16"/>
        <v>0</v>
      </c>
      <c r="I134" s="17">
        <f t="shared" si="17"/>
        <v>0</v>
      </c>
      <c r="J134" s="59"/>
    </row>
    <row r="135" spans="1:10">
      <c r="A135" s="12">
        <v>4</v>
      </c>
      <c r="B135" s="12" t="s">
        <v>317</v>
      </c>
      <c r="C135" s="13">
        <v>150</v>
      </c>
      <c r="D135" s="13" t="s">
        <v>45</v>
      </c>
      <c r="E135" s="88"/>
      <c r="F135" s="82"/>
      <c r="G135" s="17">
        <f t="shared" si="15"/>
        <v>0</v>
      </c>
      <c r="H135" s="17">
        <f t="shared" si="16"/>
        <v>0</v>
      </c>
      <c r="I135" s="17">
        <f t="shared" si="17"/>
        <v>0</v>
      </c>
      <c r="J135" s="59"/>
    </row>
    <row r="136" spans="1:10">
      <c r="A136" s="12">
        <v>5</v>
      </c>
      <c r="B136" s="12" t="s">
        <v>264</v>
      </c>
      <c r="C136" s="13">
        <v>60</v>
      </c>
      <c r="D136" s="13" t="s">
        <v>45</v>
      </c>
      <c r="E136" s="88"/>
      <c r="F136" s="82"/>
      <c r="G136" s="17">
        <f t="shared" si="15"/>
        <v>0</v>
      </c>
      <c r="H136" s="17">
        <f t="shared" si="16"/>
        <v>0</v>
      </c>
      <c r="I136" s="17">
        <f t="shared" si="17"/>
        <v>0</v>
      </c>
      <c r="J136" s="59"/>
    </row>
    <row r="137" spans="1:10">
      <c r="A137" s="12">
        <v>6</v>
      </c>
      <c r="B137" s="12" t="s">
        <v>583</v>
      </c>
      <c r="C137" s="13">
        <v>45</v>
      </c>
      <c r="D137" s="13" t="s">
        <v>45</v>
      </c>
      <c r="E137" s="88"/>
      <c r="F137" s="82"/>
      <c r="G137" s="17">
        <f t="shared" si="15"/>
        <v>0</v>
      </c>
      <c r="H137" s="17">
        <f t="shared" si="16"/>
        <v>0</v>
      </c>
      <c r="I137" s="17">
        <f t="shared" si="17"/>
        <v>0</v>
      </c>
      <c r="J137" s="59"/>
    </row>
    <row r="138" spans="1:10">
      <c r="A138" s="12">
        <v>7</v>
      </c>
      <c r="B138" s="12" t="s">
        <v>265</v>
      </c>
      <c r="C138" s="13">
        <v>50</v>
      </c>
      <c r="D138" s="13" t="s">
        <v>45</v>
      </c>
      <c r="E138" s="88"/>
      <c r="F138" s="82"/>
      <c r="G138" s="17">
        <f t="shared" si="15"/>
        <v>0</v>
      </c>
      <c r="H138" s="17">
        <f t="shared" si="16"/>
        <v>0</v>
      </c>
      <c r="I138" s="17">
        <f t="shared" si="17"/>
        <v>0</v>
      </c>
      <c r="J138" s="59"/>
    </row>
    <row r="139" spans="1:10">
      <c r="A139" s="12">
        <v>8</v>
      </c>
      <c r="B139" s="12" t="s">
        <v>266</v>
      </c>
      <c r="C139" s="13">
        <v>3</v>
      </c>
      <c r="D139" s="13" t="s">
        <v>45</v>
      </c>
      <c r="E139" s="88"/>
      <c r="F139" s="82"/>
      <c r="G139" s="17">
        <f t="shared" si="15"/>
        <v>0</v>
      </c>
      <c r="H139" s="17">
        <f t="shared" si="16"/>
        <v>0</v>
      </c>
      <c r="I139" s="17">
        <f t="shared" si="17"/>
        <v>0</v>
      </c>
      <c r="J139" s="59"/>
    </row>
    <row r="140" spans="1:10" ht="25.5">
      <c r="A140" s="12">
        <v>9</v>
      </c>
      <c r="B140" s="12" t="s">
        <v>580</v>
      </c>
      <c r="C140" s="13">
        <v>80</v>
      </c>
      <c r="D140" s="13" t="s">
        <v>0</v>
      </c>
      <c r="E140" s="88"/>
      <c r="F140" s="82"/>
      <c r="G140" s="17">
        <f t="shared" si="15"/>
        <v>0</v>
      </c>
      <c r="H140" s="17">
        <f t="shared" si="16"/>
        <v>0</v>
      </c>
      <c r="I140" s="17">
        <f t="shared" si="17"/>
        <v>0</v>
      </c>
      <c r="J140" s="59"/>
    </row>
    <row r="141" spans="1:10">
      <c r="A141" s="12">
        <v>10</v>
      </c>
      <c r="B141" s="12" t="s">
        <v>467</v>
      </c>
      <c r="C141" s="13">
        <v>20</v>
      </c>
      <c r="D141" s="13" t="s">
        <v>0</v>
      </c>
      <c r="E141" s="88"/>
      <c r="F141" s="82"/>
      <c r="G141" s="17">
        <f t="shared" si="15"/>
        <v>0</v>
      </c>
      <c r="H141" s="17">
        <f t="shared" si="16"/>
        <v>0</v>
      </c>
      <c r="I141" s="17">
        <f t="shared" si="17"/>
        <v>0</v>
      </c>
      <c r="J141" s="59"/>
    </row>
    <row r="142" spans="1:10" ht="25.5">
      <c r="A142" s="12">
        <v>11</v>
      </c>
      <c r="B142" s="12" t="s">
        <v>581</v>
      </c>
      <c r="C142" s="13">
        <v>20</v>
      </c>
      <c r="D142" s="13" t="s">
        <v>0</v>
      </c>
      <c r="E142" s="88"/>
      <c r="F142" s="82"/>
      <c r="G142" s="17">
        <f t="shared" si="15"/>
        <v>0</v>
      </c>
      <c r="H142" s="17">
        <f t="shared" si="16"/>
        <v>0</v>
      </c>
      <c r="I142" s="17">
        <f t="shared" si="17"/>
        <v>0</v>
      </c>
      <c r="J142" s="59"/>
    </row>
    <row r="143" spans="1:10" ht="25.5">
      <c r="A143" s="12">
        <v>12</v>
      </c>
      <c r="B143" s="12" t="s">
        <v>582</v>
      </c>
      <c r="C143" s="13">
        <v>15</v>
      </c>
      <c r="D143" s="13" t="s">
        <v>0</v>
      </c>
      <c r="E143" s="88"/>
      <c r="F143" s="82"/>
      <c r="G143" s="17">
        <f t="shared" si="15"/>
        <v>0</v>
      </c>
      <c r="H143" s="17">
        <f t="shared" si="16"/>
        <v>0</v>
      </c>
      <c r="I143" s="17">
        <f t="shared" si="17"/>
        <v>0</v>
      </c>
      <c r="J143" s="59"/>
    </row>
    <row r="144" spans="1:10">
      <c r="A144" s="12">
        <v>13</v>
      </c>
      <c r="B144" s="12" t="s">
        <v>474</v>
      </c>
      <c r="C144" s="13">
        <v>100</v>
      </c>
      <c r="D144" s="13" t="s">
        <v>45</v>
      </c>
      <c r="E144" s="88"/>
      <c r="F144" s="82"/>
      <c r="G144" s="17">
        <f t="shared" si="15"/>
        <v>0</v>
      </c>
      <c r="H144" s="17">
        <f t="shared" si="16"/>
        <v>0</v>
      </c>
      <c r="I144" s="17">
        <f t="shared" si="17"/>
        <v>0</v>
      </c>
      <c r="J144" s="59"/>
    </row>
    <row r="145" spans="1:10" ht="25.5">
      <c r="A145" s="12">
        <v>14</v>
      </c>
      <c r="B145" s="12" t="s">
        <v>585</v>
      </c>
      <c r="C145" s="13">
        <v>20</v>
      </c>
      <c r="D145" s="13" t="s">
        <v>45</v>
      </c>
      <c r="E145" s="88"/>
      <c r="F145" s="82"/>
      <c r="G145" s="17">
        <f t="shared" si="15"/>
        <v>0</v>
      </c>
      <c r="H145" s="17">
        <f t="shared" si="16"/>
        <v>0</v>
      </c>
      <c r="I145" s="17">
        <f t="shared" si="17"/>
        <v>0</v>
      </c>
      <c r="J145" s="59"/>
    </row>
    <row r="146" spans="1:10">
      <c r="A146" s="12">
        <v>15</v>
      </c>
      <c r="B146" s="12" t="s">
        <v>475</v>
      </c>
      <c r="C146" s="13">
        <v>10</v>
      </c>
      <c r="D146" s="13" t="s">
        <v>45</v>
      </c>
      <c r="E146" s="88"/>
      <c r="F146" s="82"/>
      <c r="G146" s="17">
        <f t="shared" si="15"/>
        <v>0</v>
      </c>
      <c r="H146" s="17">
        <f t="shared" si="16"/>
        <v>0</v>
      </c>
      <c r="I146" s="17">
        <f t="shared" si="17"/>
        <v>0</v>
      </c>
      <c r="J146" s="59"/>
    </row>
    <row r="147" spans="1:10" ht="16.5" customHeight="1">
      <c r="A147" s="12">
        <v>16</v>
      </c>
      <c r="B147" s="12" t="s">
        <v>466</v>
      </c>
      <c r="C147" s="13">
        <v>20</v>
      </c>
      <c r="D147" s="13" t="s">
        <v>0</v>
      </c>
      <c r="E147" s="88"/>
      <c r="F147" s="82"/>
      <c r="G147" s="17">
        <f t="shared" si="15"/>
        <v>0</v>
      </c>
      <c r="H147" s="17">
        <f t="shared" si="16"/>
        <v>0</v>
      </c>
      <c r="I147" s="17">
        <f t="shared" si="17"/>
        <v>0</v>
      </c>
      <c r="J147" s="59"/>
    </row>
    <row r="148" spans="1:10">
      <c r="A148" s="12">
        <v>17</v>
      </c>
      <c r="B148" s="12" t="s">
        <v>465</v>
      </c>
      <c r="C148" s="13">
        <v>5</v>
      </c>
      <c r="D148" s="13" t="s">
        <v>0</v>
      </c>
      <c r="E148" s="88"/>
      <c r="F148" s="82"/>
      <c r="G148" s="17">
        <f t="shared" si="15"/>
        <v>0</v>
      </c>
      <c r="H148" s="17">
        <f t="shared" si="16"/>
        <v>0</v>
      </c>
      <c r="I148" s="17">
        <f t="shared" si="17"/>
        <v>0</v>
      </c>
      <c r="J148" s="59"/>
    </row>
    <row r="149" spans="1:10">
      <c r="A149" s="12">
        <v>18</v>
      </c>
      <c r="B149" s="12" t="s">
        <v>267</v>
      </c>
      <c r="C149" s="13">
        <v>30</v>
      </c>
      <c r="D149" s="13" t="s">
        <v>0</v>
      </c>
      <c r="E149" s="88"/>
      <c r="F149" s="82"/>
      <c r="G149" s="17">
        <f t="shared" si="15"/>
        <v>0</v>
      </c>
      <c r="H149" s="17">
        <f t="shared" si="16"/>
        <v>0</v>
      </c>
      <c r="I149" s="17">
        <f t="shared" si="17"/>
        <v>0</v>
      </c>
      <c r="J149" s="59"/>
    </row>
    <row r="150" spans="1:10" ht="25.5">
      <c r="A150" s="12">
        <v>19</v>
      </c>
      <c r="B150" s="12" t="s">
        <v>318</v>
      </c>
      <c r="C150" s="13">
        <v>40</v>
      </c>
      <c r="D150" s="13" t="s">
        <v>0</v>
      </c>
      <c r="E150" s="88"/>
      <c r="F150" s="82"/>
      <c r="G150" s="17">
        <f t="shared" si="15"/>
        <v>0</v>
      </c>
      <c r="H150" s="17">
        <f t="shared" si="16"/>
        <v>0</v>
      </c>
      <c r="I150" s="17">
        <f t="shared" si="17"/>
        <v>0</v>
      </c>
      <c r="J150" s="59"/>
    </row>
    <row r="151" spans="1:10">
      <c r="A151" s="12">
        <v>20</v>
      </c>
      <c r="B151" s="12" t="s">
        <v>319</v>
      </c>
      <c r="C151" s="13">
        <v>20</v>
      </c>
      <c r="D151" s="13" t="s">
        <v>0</v>
      </c>
      <c r="E151" s="88"/>
      <c r="F151" s="82"/>
      <c r="G151" s="17">
        <f t="shared" si="15"/>
        <v>0</v>
      </c>
      <c r="H151" s="17">
        <f t="shared" si="16"/>
        <v>0</v>
      </c>
      <c r="I151" s="17">
        <f t="shared" si="17"/>
        <v>0</v>
      </c>
      <c r="J151" s="59"/>
    </row>
    <row r="152" spans="1:10">
      <c r="A152" s="12">
        <v>21</v>
      </c>
      <c r="B152" s="12" t="s">
        <v>320</v>
      </c>
      <c r="C152" s="13">
        <v>5</v>
      </c>
      <c r="D152" s="13" t="s">
        <v>0</v>
      </c>
      <c r="E152" s="88"/>
      <c r="F152" s="82"/>
      <c r="G152" s="17">
        <f t="shared" si="15"/>
        <v>0</v>
      </c>
      <c r="H152" s="17">
        <f t="shared" si="16"/>
        <v>0</v>
      </c>
      <c r="I152" s="17">
        <f t="shared" si="17"/>
        <v>0</v>
      </c>
      <c r="J152" s="59"/>
    </row>
    <row r="153" spans="1:10" ht="25.5">
      <c r="A153" s="12">
        <v>22</v>
      </c>
      <c r="B153" s="54" t="s">
        <v>321</v>
      </c>
      <c r="C153" s="13">
        <v>70</v>
      </c>
      <c r="D153" s="13" t="s">
        <v>0</v>
      </c>
      <c r="E153" s="88"/>
      <c r="F153" s="82"/>
      <c r="G153" s="17">
        <f t="shared" si="15"/>
        <v>0</v>
      </c>
      <c r="H153" s="17">
        <f t="shared" si="16"/>
        <v>0</v>
      </c>
      <c r="I153" s="17">
        <f t="shared" si="17"/>
        <v>0</v>
      </c>
      <c r="J153" s="59"/>
    </row>
    <row r="154" spans="1:10" ht="25.5">
      <c r="A154" s="12">
        <v>23</v>
      </c>
      <c r="B154" s="12" t="s">
        <v>322</v>
      </c>
      <c r="C154" s="13">
        <v>40</v>
      </c>
      <c r="D154" s="13" t="s">
        <v>0</v>
      </c>
      <c r="E154" s="88"/>
      <c r="F154" s="82"/>
      <c r="G154" s="17">
        <f t="shared" si="15"/>
        <v>0</v>
      </c>
      <c r="H154" s="17">
        <f t="shared" si="16"/>
        <v>0</v>
      </c>
      <c r="I154" s="17">
        <f t="shared" si="17"/>
        <v>0</v>
      </c>
      <c r="J154" s="59"/>
    </row>
    <row r="155" spans="1:10" ht="21.75" customHeight="1">
      <c r="A155" s="12">
        <v>24</v>
      </c>
      <c r="B155" s="12" t="s">
        <v>268</v>
      </c>
      <c r="C155" s="13">
        <v>10</v>
      </c>
      <c r="D155" s="13" t="s">
        <v>0</v>
      </c>
      <c r="E155" s="88"/>
      <c r="F155" s="82"/>
      <c r="G155" s="17">
        <f t="shared" si="15"/>
        <v>0</v>
      </c>
      <c r="H155" s="17">
        <f t="shared" si="16"/>
        <v>0</v>
      </c>
      <c r="I155" s="17">
        <f t="shared" si="17"/>
        <v>0</v>
      </c>
      <c r="J155" s="59"/>
    </row>
    <row r="156" spans="1:10" ht="25.5">
      <c r="A156" s="12">
        <v>25</v>
      </c>
      <c r="B156" s="12" t="s">
        <v>323</v>
      </c>
      <c r="C156" s="13">
        <v>5</v>
      </c>
      <c r="D156" s="13" t="s">
        <v>0</v>
      </c>
      <c r="E156" s="88"/>
      <c r="F156" s="82"/>
      <c r="G156" s="17">
        <f t="shared" si="15"/>
        <v>0</v>
      </c>
      <c r="H156" s="17">
        <f t="shared" si="16"/>
        <v>0</v>
      </c>
      <c r="I156" s="17">
        <f t="shared" si="17"/>
        <v>0</v>
      </c>
      <c r="J156" s="59"/>
    </row>
    <row r="157" spans="1:10" ht="20.25" customHeight="1">
      <c r="A157" s="12">
        <v>26</v>
      </c>
      <c r="B157" s="12" t="s">
        <v>269</v>
      </c>
      <c r="C157" s="13">
        <v>10</v>
      </c>
      <c r="D157" s="13" t="s">
        <v>0</v>
      </c>
      <c r="E157" s="88"/>
      <c r="F157" s="82"/>
      <c r="G157" s="17">
        <f t="shared" si="15"/>
        <v>0</v>
      </c>
      <c r="H157" s="17">
        <f t="shared" si="16"/>
        <v>0</v>
      </c>
      <c r="I157" s="17">
        <f t="shared" si="17"/>
        <v>0</v>
      </c>
      <c r="J157" s="59"/>
    </row>
    <row r="158" spans="1:10">
      <c r="A158" s="12">
        <v>27</v>
      </c>
      <c r="B158" s="12" t="s">
        <v>522</v>
      </c>
      <c r="C158" s="13">
        <v>20</v>
      </c>
      <c r="D158" s="13" t="s">
        <v>0</v>
      </c>
      <c r="E158" s="88"/>
      <c r="F158" s="82"/>
      <c r="G158" s="17">
        <f t="shared" si="15"/>
        <v>0</v>
      </c>
      <c r="H158" s="17">
        <f t="shared" si="16"/>
        <v>0</v>
      </c>
      <c r="I158" s="17">
        <f t="shared" si="17"/>
        <v>0</v>
      </c>
      <c r="J158" s="59"/>
    </row>
    <row r="159" spans="1:10" ht="21.75" customHeight="1">
      <c r="A159" s="12">
        <v>28</v>
      </c>
      <c r="B159" s="12" t="s">
        <v>324</v>
      </c>
      <c r="C159" s="13">
        <v>15</v>
      </c>
      <c r="D159" s="13" t="s">
        <v>0</v>
      </c>
      <c r="E159" s="88"/>
      <c r="F159" s="82"/>
      <c r="G159" s="17">
        <f t="shared" si="15"/>
        <v>0</v>
      </c>
      <c r="H159" s="17">
        <f t="shared" si="16"/>
        <v>0</v>
      </c>
      <c r="I159" s="17">
        <f t="shared" si="17"/>
        <v>0</v>
      </c>
      <c r="J159" s="59"/>
    </row>
    <row r="160" spans="1:10" ht="25.5">
      <c r="A160" s="12">
        <v>29</v>
      </c>
      <c r="B160" s="12" t="s">
        <v>270</v>
      </c>
      <c r="C160" s="13">
        <v>6</v>
      </c>
      <c r="D160" s="13" t="s">
        <v>0</v>
      </c>
      <c r="E160" s="88"/>
      <c r="F160" s="82"/>
      <c r="G160" s="17">
        <f t="shared" si="15"/>
        <v>0</v>
      </c>
      <c r="H160" s="17">
        <f t="shared" si="16"/>
        <v>0</v>
      </c>
      <c r="I160" s="17">
        <f t="shared" si="17"/>
        <v>0</v>
      </c>
      <c r="J160" s="59"/>
    </row>
    <row r="161" spans="1:10">
      <c r="A161" s="12">
        <v>30</v>
      </c>
      <c r="B161" s="112" t="s">
        <v>713</v>
      </c>
      <c r="C161" s="13">
        <v>100</v>
      </c>
      <c r="D161" s="13" t="s">
        <v>0</v>
      </c>
      <c r="E161" s="88"/>
      <c r="F161" s="82"/>
      <c r="G161" s="17">
        <f t="shared" si="15"/>
        <v>0</v>
      </c>
      <c r="H161" s="17">
        <f t="shared" si="16"/>
        <v>0</v>
      </c>
      <c r="I161" s="17">
        <f t="shared" si="17"/>
        <v>0</v>
      </c>
      <c r="J161" s="59"/>
    </row>
    <row r="162" spans="1:10">
      <c r="A162" s="12">
        <v>31</v>
      </c>
      <c r="B162" s="112" t="s">
        <v>712</v>
      </c>
      <c r="C162" s="13">
        <v>200</v>
      </c>
      <c r="D162" s="13" t="s">
        <v>0</v>
      </c>
      <c r="E162" s="88"/>
      <c r="F162" s="82"/>
      <c r="G162" s="17">
        <f t="shared" si="15"/>
        <v>0</v>
      </c>
      <c r="H162" s="17">
        <f t="shared" si="16"/>
        <v>0</v>
      </c>
      <c r="I162" s="17">
        <f t="shared" si="17"/>
        <v>0</v>
      </c>
      <c r="J162" s="59"/>
    </row>
    <row r="163" spans="1:10">
      <c r="A163" s="12">
        <v>32</v>
      </c>
      <c r="B163" s="12" t="s">
        <v>325</v>
      </c>
      <c r="C163" s="13">
        <v>10</v>
      </c>
      <c r="D163" s="13" t="s">
        <v>0</v>
      </c>
      <c r="E163" s="88"/>
      <c r="F163" s="82"/>
      <c r="G163" s="17">
        <f t="shared" si="15"/>
        <v>0</v>
      </c>
      <c r="H163" s="17">
        <f t="shared" si="16"/>
        <v>0</v>
      </c>
      <c r="I163" s="17">
        <f t="shared" si="17"/>
        <v>0</v>
      </c>
      <c r="J163" s="59"/>
    </row>
    <row r="164" spans="1:10" ht="25.5">
      <c r="A164" s="12">
        <v>33</v>
      </c>
      <c r="B164" s="12" t="s">
        <v>326</v>
      </c>
      <c r="C164" s="13">
        <v>10</v>
      </c>
      <c r="D164" s="13" t="s">
        <v>0</v>
      </c>
      <c r="E164" s="88"/>
      <c r="F164" s="82"/>
      <c r="G164" s="17">
        <f t="shared" si="15"/>
        <v>0</v>
      </c>
      <c r="H164" s="17">
        <f t="shared" si="16"/>
        <v>0</v>
      </c>
      <c r="I164" s="17">
        <f t="shared" si="17"/>
        <v>0</v>
      </c>
      <c r="J164" s="59"/>
    </row>
    <row r="165" spans="1:10" ht="25.5">
      <c r="A165" s="12">
        <v>34</v>
      </c>
      <c r="B165" s="12" t="s">
        <v>327</v>
      </c>
      <c r="C165" s="13">
        <v>10</v>
      </c>
      <c r="D165" s="13" t="s">
        <v>0</v>
      </c>
      <c r="E165" s="88"/>
      <c r="F165" s="82"/>
      <c r="G165" s="17">
        <f t="shared" si="15"/>
        <v>0</v>
      </c>
      <c r="H165" s="17">
        <f t="shared" si="16"/>
        <v>0</v>
      </c>
      <c r="I165" s="17">
        <f t="shared" si="17"/>
        <v>0</v>
      </c>
      <c r="J165" s="59"/>
    </row>
    <row r="166" spans="1:10" ht="25.5">
      <c r="A166" s="12">
        <v>35</v>
      </c>
      <c r="B166" s="12" t="s">
        <v>328</v>
      </c>
      <c r="C166" s="13">
        <v>5</v>
      </c>
      <c r="D166" s="13" t="s">
        <v>0</v>
      </c>
      <c r="E166" s="88"/>
      <c r="F166" s="82"/>
      <c r="G166" s="17">
        <f t="shared" si="15"/>
        <v>0</v>
      </c>
      <c r="H166" s="17">
        <f t="shared" si="16"/>
        <v>0</v>
      </c>
      <c r="I166" s="17">
        <f t="shared" si="17"/>
        <v>0</v>
      </c>
      <c r="J166" s="59"/>
    </row>
    <row r="167" spans="1:10" ht="25.5">
      <c r="A167" s="12">
        <v>36</v>
      </c>
      <c r="B167" s="12" t="s">
        <v>329</v>
      </c>
      <c r="C167" s="13">
        <v>6</v>
      </c>
      <c r="D167" s="13" t="s">
        <v>0</v>
      </c>
      <c r="E167" s="88"/>
      <c r="F167" s="82"/>
      <c r="G167" s="17">
        <f t="shared" si="15"/>
        <v>0</v>
      </c>
      <c r="H167" s="17">
        <f t="shared" si="16"/>
        <v>0</v>
      </c>
      <c r="I167" s="17">
        <f t="shared" si="17"/>
        <v>0</v>
      </c>
      <c r="J167" s="59"/>
    </row>
    <row r="168" spans="1:10">
      <c r="A168" s="12">
        <v>37</v>
      </c>
      <c r="B168" s="12" t="s">
        <v>271</v>
      </c>
      <c r="C168" s="13">
        <v>10</v>
      </c>
      <c r="D168" s="13" t="s">
        <v>0</v>
      </c>
      <c r="E168" s="88"/>
      <c r="F168" s="82"/>
      <c r="G168" s="17">
        <f t="shared" si="15"/>
        <v>0</v>
      </c>
      <c r="H168" s="17">
        <f t="shared" si="16"/>
        <v>0</v>
      </c>
      <c r="I168" s="17">
        <f t="shared" si="17"/>
        <v>0</v>
      </c>
      <c r="J168" s="59"/>
    </row>
    <row r="169" spans="1:10">
      <c r="A169" s="12">
        <v>38</v>
      </c>
      <c r="B169" s="12" t="s">
        <v>272</v>
      </c>
      <c r="C169" s="13">
        <v>10</v>
      </c>
      <c r="D169" s="13" t="s">
        <v>0</v>
      </c>
      <c r="E169" s="88"/>
      <c r="F169" s="82"/>
      <c r="G169" s="17">
        <f t="shared" si="15"/>
        <v>0</v>
      </c>
      <c r="H169" s="17">
        <f t="shared" si="16"/>
        <v>0</v>
      </c>
      <c r="I169" s="17">
        <f t="shared" si="17"/>
        <v>0</v>
      </c>
      <c r="J169" s="59"/>
    </row>
    <row r="170" spans="1:10">
      <c r="A170" s="12">
        <v>39</v>
      </c>
      <c r="B170" s="112" t="s">
        <v>714</v>
      </c>
      <c r="C170" s="13">
        <v>5</v>
      </c>
      <c r="D170" s="13" t="s">
        <v>0</v>
      </c>
      <c r="E170" s="88"/>
      <c r="F170" s="82"/>
      <c r="G170" s="17">
        <f t="shared" si="15"/>
        <v>0</v>
      </c>
      <c r="H170" s="17">
        <f t="shared" si="16"/>
        <v>0</v>
      </c>
      <c r="I170" s="17">
        <f t="shared" si="17"/>
        <v>0</v>
      </c>
      <c r="J170" s="59"/>
    </row>
    <row r="171" spans="1:10">
      <c r="A171" s="12">
        <v>40</v>
      </c>
      <c r="B171" s="12" t="s">
        <v>109</v>
      </c>
      <c r="C171" s="13">
        <v>20</v>
      </c>
      <c r="D171" s="13" t="s">
        <v>0</v>
      </c>
      <c r="E171" s="88"/>
      <c r="F171" s="82"/>
      <c r="G171" s="17">
        <f t="shared" si="15"/>
        <v>0</v>
      </c>
      <c r="H171" s="17">
        <f t="shared" si="16"/>
        <v>0</v>
      </c>
      <c r="I171" s="17">
        <f t="shared" si="17"/>
        <v>0</v>
      </c>
      <c r="J171" s="59"/>
    </row>
    <row r="172" spans="1:10">
      <c r="A172" s="12">
        <v>41</v>
      </c>
      <c r="B172" s="12" t="s">
        <v>110</v>
      </c>
      <c r="C172" s="13">
        <v>20</v>
      </c>
      <c r="D172" s="13" t="s">
        <v>0</v>
      </c>
      <c r="E172" s="88"/>
      <c r="F172" s="82"/>
      <c r="G172" s="17">
        <f t="shared" si="15"/>
        <v>0</v>
      </c>
      <c r="H172" s="17">
        <f t="shared" si="16"/>
        <v>0</v>
      </c>
      <c r="I172" s="17">
        <f t="shared" si="17"/>
        <v>0</v>
      </c>
      <c r="J172" s="59"/>
    </row>
    <row r="173" spans="1:10" ht="25.5">
      <c r="A173" s="12">
        <v>42</v>
      </c>
      <c r="B173" s="12" t="s">
        <v>72</v>
      </c>
      <c r="C173" s="13">
        <v>16</v>
      </c>
      <c r="D173" s="13" t="s">
        <v>0</v>
      </c>
      <c r="E173" s="88"/>
      <c r="F173" s="82"/>
      <c r="G173" s="17">
        <f t="shared" si="15"/>
        <v>0</v>
      </c>
      <c r="H173" s="17">
        <f t="shared" si="16"/>
        <v>0</v>
      </c>
      <c r="I173" s="17">
        <f t="shared" si="17"/>
        <v>0</v>
      </c>
      <c r="J173" s="59"/>
    </row>
    <row r="174" spans="1:10">
      <c r="A174" s="12">
        <v>43</v>
      </c>
      <c r="B174" s="12" t="s">
        <v>464</v>
      </c>
      <c r="C174" s="13">
        <v>3</v>
      </c>
      <c r="D174" s="13" t="s">
        <v>0</v>
      </c>
      <c r="E174" s="88"/>
      <c r="F174" s="82"/>
      <c r="G174" s="17">
        <f t="shared" si="15"/>
        <v>0</v>
      </c>
      <c r="H174" s="17">
        <f t="shared" si="16"/>
        <v>0</v>
      </c>
      <c r="I174" s="17">
        <f t="shared" si="17"/>
        <v>0</v>
      </c>
      <c r="J174" s="59"/>
    </row>
    <row r="175" spans="1:10" ht="25.5">
      <c r="A175" s="12">
        <v>44</v>
      </c>
      <c r="B175" s="112" t="s">
        <v>706</v>
      </c>
      <c r="C175" s="13">
        <v>5</v>
      </c>
      <c r="D175" s="13" t="s">
        <v>0</v>
      </c>
      <c r="E175" s="88"/>
      <c r="F175" s="82"/>
      <c r="G175" s="17">
        <f t="shared" si="15"/>
        <v>0</v>
      </c>
      <c r="H175" s="17">
        <f t="shared" si="16"/>
        <v>0</v>
      </c>
      <c r="I175" s="17">
        <f t="shared" si="17"/>
        <v>0</v>
      </c>
      <c r="J175" s="59"/>
    </row>
    <row r="176" spans="1:10" ht="25.5">
      <c r="A176" s="12">
        <v>45</v>
      </c>
      <c r="B176" s="12" t="s">
        <v>330</v>
      </c>
      <c r="C176" s="13">
        <v>2</v>
      </c>
      <c r="D176" s="13" t="s">
        <v>0</v>
      </c>
      <c r="E176" s="88"/>
      <c r="F176" s="82"/>
      <c r="G176" s="17">
        <f t="shared" si="15"/>
        <v>0</v>
      </c>
      <c r="H176" s="17">
        <f t="shared" si="16"/>
        <v>0</v>
      </c>
      <c r="I176" s="17">
        <f t="shared" si="17"/>
        <v>0</v>
      </c>
      <c r="J176" s="59"/>
    </row>
    <row r="177" spans="1:10">
      <c r="A177" s="12"/>
      <c r="B177" s="14" t="s">
        <v>691</v>
      </c>
      <c r="C177" s="15" t="s">
        <v>58</v>
      </c>
      <c r="D177" s="15" t="s">
        <v>58</v>
      </c>
      <c r="E177" s="15" t="s">
        <v>58</v>
      </c>
      <c r="F177" s="15" t="s">
        <v>58</v>
      </c>
      <c r="G177" s="19">
        <f>SUM(G132:G176)</f>
        <v>0</v>
      </c>
      <c r="H177" s="19">
        <f>SUM(H132:H176)</f>
        <v>0</v>
      </c>
      <c r="I177" s="19">
        <f>SUM(I132:I176)</f>
        <v>0</v>
      </c>
      <c r="J177" s="71">
        <f>SUM(J132:J176)</f>
        <v>0</v>
      </c>
    </row>
    <row r="179" spans="1:10" customFormat="1" ht="28.5" customHeight="1">
      <c r="A179" s="127" t="s">
        <v>68</v>
      </c>
      <c r="B179" s="127"/>
      <c r="C179" s="127"/>
      <c r="D179" s="127"/>
      <c r="E179" s="127"/>
      <c r="F179" s="127"/>
      <c r="G179" s="127"/>
      <c r="H179" s="127"/>
      <c r="I179" s="127"/>
      <c r="J179" s="127"/>
    </row>
    <row r="180" spans="1:10" customFormat="1" ht="28.5" customHeight="1">
      <c r="A180" s="128" t="s">
        <v>69</v>
      </c>
      <c r="B180" s="129"/>
      <c r="C180" s="129"/>
      <c r="D180" s="129"/>
      <c r="E180" s="129"/>
      <c r="F180" s="129"/>
      <c r="G180" s="129"/>
      <c r="H180" s="129"/>
      <c r="I180" s="129"/>
      <c r="J180" s="129"/>
    </row>
    <row r="181" spans="1:10" customFormat="1">
      <c r="A181" s="90" t="s">
        <v>118</v>
      </c>
      <c r="B181" s="91"/>
      <c r="C181" s="91"/>
      <c r="D181" s="91"/>
      <c r="E181" s="91"/>
      <c r="F181" s="91"/>
      <c r="G181" s="91"/>
      <c r="H181" s="91"/>
      <c r="I181" s="91"/>
      <c r="J181" s="91"/>
    </row>
    <row r="182" spans="1:10" customFormat="1">
      <c r="A182" s="130" t="s">
        <v>587</v>
      </c>
      <c r="B182" s="130"/>
      <c r="C182" s="130"/>
      <c r="D182" s="130"/>
      <c r="E182" s="130"/>
      <c r="F182" s="130"/>
      <c r="G182" s="130"/>
      <c r="H182" s="130"/>
      <c r="I182" s="130"/>
      <c r="J182" s="130"/>
    </row>
    <row r="183" spans="1:10" customFormat="1" ht="28.5" customHeight="1">
      <c r="A183" s="133" t="s">
        <v>592</v>
      </c>
      <c r="B183" s="133"/>
      <c r="C183" s="133"/>
      <c r="D183" s="133"/>
      <c r="E183" s="133"/>
      <c r="F183" s="133"/>
      <c r="G183" s="133"/>
      <c r="H183" s="133"/>
      <c r="I183" s="133"/>
      <c r="J183" s="133"/>
    </row>
    <row r="184" spans="1:10" customFormat="1">
      <c r="A184" s="92" t="s">
        <v>588</v>
      </c>
      <c r="B184" s="93"/>
      <c r="C184" s="93"/>
      <c r="D184" s="93"/>
      <c r="E184" s="93"/>
      <c r="F184" s="93"/>
      <c r="G184" s="93"/>
      <c r="H184" s="93"/>
      <c r="I184" s="93"/>
      <c r="J184" s="93"/>
    </row>
    <row r="185" spans="1:10" customFormat="1">
      <c r="A185" s="92" t="s">
        <v>589</v>
      </c>
      <c r="B185" s="93"/>
      <c r="C185" s="93"/>
      <c r="D185" s="93"/>
      <c r="E185" s="93"/>
      <c r="F185" s="93"/>
      <c r="G185" s="93"/>
      <c r="H185" s="93"/>
      <c r="I185" s="93"/>
      <c r="J185" s="93"/>
    </row>
    <row r="186" spans="1:10" customFormat="1" ht="28.5" customHeight="1">
      <c r="A186" s="130" t="s">
        <v>590</v>
      </c>
      <c r="B186" s="134"/>
      <c r="C186" s="134"/>
      <c r="D186" s="134"/>
      <c r="E186" s="134"/>
      <c r="F186" s="134"/>
      <c r="G186" s="134"/>
      <c r="H186" s="134"/>
      <c r="I186" s="134"/>
      <c r="J186" s="134"/>
    </row>
    <row r="187" spans="1:10" customFormat="1" ht="45" customHeight="1">
      <c r="A187" s="130" t="s">
        <v>591</v>
      </c>
      <c r="B187" s="130"/>
      <c r="C187" s="130"/>
      <c r="D187" s="130"/>
      <c r="E187" s="130"/>
      <c r="F187" s="130"/>
      <c r="G187" s="130"/>
      <c r="H187" s="130"/>
      <c r="I187" s="130"/>
      <c r="J187" s="130"/>
    </row>
    <row r="188" spans="1:10">
      <c r="A188" s="61" t="s">
        <v>715</v>
      </c>
      <c r="B188" s="121"/>
    </row>
  </sheetData>
  <sheetProtection algorithmName="SHA-512" hashValue="nLBZNi7ZVYxnyuQY/WKjdYhM3WI58lT4Fl4/DMGakYfgSdQ41IUxKxqFLPxaqq/YzPfqmd2fAhXh3Xqtd/bRKA==" saltValue="MMc28Ldn+xvhW562RbGZuw==" spinCount="100000" sheet="1" objects="1" scenarios="1"/>
  <sortState ref="B24:K47">
    <sortCondition ref="B24"/>
  </sortState>
  <mergeCells count="12">
    <mergeCell ref="A187:J187"/>
    <mergeCell ref="A179:J179"/>
    <mergeCell ref="A180:J180"/>
    <mergeCell ref="A182:J182"/>
    <mergeCell ref="A183:J183"/>
    <mergeCell ref="A186:J186"/>
    <mergeCell ref="A131:J131"/>
    <mergeCell ref="A4:J4"/>
    <mergeCell ref="A8:J8"/>
    <mergeCell ref="A18:J18"/>
    <mergeCell ref="A44:J44"/>
    <mergeCell ref="A112:J112"/>
  </mergeCells>
  <dataValidations count="1">
    <dataValidation type="whole" operator="equal" allowBlank="1" showInputMessage="1" showErrorMessage="1" sqref="J132:J176 J19:J42 J45:J110 J9:J16 J113:J129" xr:uid="{00000000-0002-0000-0A00-000000000000}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scale="9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82"/>
  <sheetViews>
    <sheetView zoomScale="96" zoomScaleNormal="96" workbookViewId="0">
      <pane ySplit="7" topLeftCell="A59" activePane="bottomLeft" state="frozen"/>
      <selection pane="bottomLeft" activeCell="A41" sqref="A41:J41"/>
    </sheetView>
  </sheetViews>
  <sheetFormatPr defaultRowHeight="15"/>
  <cols>
    <col min="1" max="1" width="4.85546875" style="1" customWidth="1"/>
    <col min="2" max="2" width="53.85546875" style="1" customWidth="1"/>
    <col min="3" max="3" width="7.140625" style="1" customWidth="1"/>
    <col min="4" max="4" width="4.42578125" style="43" customWidth="1"/>
    <col min="5" max="5" width="8.28515625" style="1" customWidth="1"/>
    <col min="6" max="6" width="7.42578125" style="1" customWidth="1"/>
    <col min="7" max="7" width="9.85546875" style="1" customWidth="1"/>
    <col min="8" max="8" width="7.7109375" style="1" customWidth="1"/>
    <col min="9" max="9" width="10" style="1" customWidth="1"/>
    <col min="10" max="10" width="9.5703125" style="1" customWidth="1"/>
    <col min="11" max="15" width="9.140625" style="1"/>
    <col min="16" max="16" width="17.85546875" style="1" bestFit="1" customWidth="1"/>
    <col min="17" max="17" width="31.85546875" style="1" bestFit="1" customWidth="1"/>
    <col min="18" max="18" width="20.42578125" style="1" bestFit="1" customWidth="1"/>
    <col min="19" max="16384" width="9.140625" style="1"/>
  </cols>
  <sheetData>
    <row r="1" spans="1:14">
      <c r="A1" s="76" t="s">
        <v>471</v>
      </c>
    </row>
    <row r="2" spans="1:14">
      <c r="A2" s="6" t="s">
        <v>53</v>
      </c>
      <c r="B2" s="6"/>
      <c r="C2" s="8"/>
      <c r="D2" s="8"/>
      <c r="E2" s="6"/>
      <c r="F2" s="6"/>
      <c r="G2" s="6" t="s">
        <v>599</v>
      </c>
      <c r="H2"/>
      <c r="I2"/>
      <c r="J2"/>
    </row>
    <row r="3" spans="1:14" ht="15.75">
      <c r="A3" s="44"/>
      <c r="B3" s="44"/>
      <c r="C3" s="45"/>
      <c r="D3" s="45"/>
      <c r="E3" s="44"/>
      <c r="F3" s="44"/>
      <c r="G3" s="44"/>
      <c r="H3" s="44"/>
      <c r="I3" s="44"/>
      <c r="J3" s="44"/>
    </row>
    <row r="4" spans="1:14" ht="16.5">
      <c r="A4" s="131" t="s">
        <v>119</v>
      </c>
      <c r="B4" s="131"/>
      <c r="C4" s="131"/>
      <c r="D4" s="131"/>
      <c r="E4" s="131"/>
      <c r="F4" s="131"/>
      <c r="G4" s="131"/>
      <c r="H4" s="131"/>
      <c r="I4" s="131"/>
      <c r="J4" s="131"/>
    </row>
    <row r="5" spans="1:14">
      <c r="A5"/>
      <c r="B5"/>
      <c r="C5"/>
      <c r="D5" s="46"/>
      <c r="E5"/>
      <c r="F5"/>
      <c r="G5"/>
      <c r="H5"/>
      <c r="I5"/>
      <c r="J5"/>
    </row>
    <row r="6" spans="1:14" ht="45">
      <c r="A6" s="56" t="s">
        <v>54</v>
      </c>
      <c r="B6" s="56" t="s">
        <v>55</v>
      </c>
      <c r="C6" s="57" t="s">
        <v>56</v>
      </c>
      <c r="D6" s="57" t="s">
        <v>65</v>
      </c>
      <c r="E6" s="58" t="s">
        <v>57</v>
      </c>
      <c r="F6" s="58" t="s">
        <v>66</v>
      </c>
      <c r="G6" s="58" t="s">
        <v>112</v>
      </c>
      <c r="H6" s="58" t="s">
        <v>113</v>
      </c>
      <c r="I6" s="58" t="s">
        <v>67</v>
      </c>
      <c r="J6" s="58" t="s">
        <v>114</v>
      </c>
    </row>
    <row r="7" spans="1:14" ht="22.5">
      <c r="A7" s="56">
        <v>1</v>
      </c>
      <c r="B7" s="56">
        <v>2</v>
      </c>
      <c r="C7" s="57">
        <v>3</v>
      </c>
      <c r="D7" s="57">
        <v>4</v>
      </c>
      <c r="E7" s="57">
        <v>5</v>
      </c>
      <c r="F7" s="57">
        <v>6</v>
      </c>
      <c r="G7" s="58" t="s">
        <v>115</v>
      </c>
      <c r="H7" s="57" t="s">
        <v>116</v>
      </c>
      <c r="I7" s="58" t="s">
        <v>117</v>
      </c>
      <c r="J7" s="57">
        <v>10</v>
      </c>
      <c r="N7" s="74"/>
    </row>
    <row r="8" spans="1:14" ht="15.75" customHeight="1">
      <c r="A8" s="142" t="s">
        <v>611</v>
      </c>
      <c r="B8" s="126"/>
      <c r="C8" s="126"/>
      <c r="D8" s="126"/>
      <c r="E8" s="126"/>
      <c r="F8" s="126"/>
      <c r="G8" s="126"/>
      <c r="H8" s="126"/>
      <c r="I8" s="126"/>
      <c r="J8" s="126"/>
    </row>
    <row r="9" spans="1:14">
      <c r="A9" s="12">
        <v>1</v>
      </c>
      <c r="B9" s="12" t="s">
        <v>82</v>
      </c>
      <c r="C9" s="83">
        <v>370</v>
      </c>
      <c r="D9" s="13" t="s">
        <v>0</v>
      </c>
      <c r="E9" s="15" t="s">
        <v>58</v>
      </c>
      <c r="F9" s="82"/>
      <c r="G9" s="17">
        <f>C9*ROUND(F9,4)</f>
        <v>0</v>
      </c>
      <c r="H9" s="39">
        <f t="shared" ref="H9:H28" si="0">G9*0.095</f>
        <v>0</v>
      </c>
      <c r="I9" s="17">
        <f t="shared" ref="I9:I28" si="1">G9+H9</f>
        <v>0</v>
      </c>
      <c r="J9" s="65"/>
    </row>
    <row r="10" spans="1:14" ht="38.25">
      <c r="A10" s="12">
        <v>2</v>
      </c>
      <c r="B10" s="53" t="s">
        <v>372</v>
      </c>
      <c r="C10" s="83">
        <v>370</v>
      </c>
      <c r="D10" s="13" t="s">
        <v>0</v>
      </c>
      <c r="E10" s="15" t="s">
        <v>58</v>
      </c>
      <c r="F10" s="82"/>
      <c r="G10" s="17">
        <f t="shared" ref="G10:G28" si="2">C10*ROUND(F10,4)</f>
        <v>0</v>
      </c>
      <c r="H10" s="39">
        <f t="shared" si="0"/>
        <v>0</v>
      </c>
      <c r="I10" s="17">
        <f t="shared" si="1"/>
        <v>0</v>
      </c>
      <c r="J10" s="65"/>
    </row>
    <row r="11" spans="1:14" ht="38.25">
      <c r="A11" s="12">
        <v>3</v>
      </c>
      <c r="B11" s="12" t="s">
        <v>373</v>
      </c>
      <c r="C11" s="83">
        <v>370</v>
      </c>
      <c r="D11" s="13" t="s">
        <v>0</v>
      </c>
      <c r="E11" s="15" t="s">
        <v>58</v>
      </c>
      <c r="F11" s="82"/>
      <c r="G11" s="17">
        <f t="shared" si="2"/>
        <v>0</v>
      </c>
      <c r="H11" s="39">
        <f t="shared" si="0"/>
        <v>0</v>
      </c>
      <c r="I11" s="17">
        <f t="shared" si="1"/>
        <v>0</v>
      </c>
      <c r="J11" s="65"/>
    </row>
    <row r="12" spans="1:14">
      <c r="A12" s="12">
        <v>4</v>
      </c>
      <c r="B12" s="12" t="s">
        <v>3</v>
      </c>
      <c r="C12" s="83">
        <v>200</v>
      </c>
      <c r="D12" s="13" t="s">
        <v>0</v>
      </c>
      <c r="E12" s="15" t="s">
        <v>58</v>
      </c>
      <c r="F12" s="82"/>
      <c r="G12" s="17">
        <f t="shared" si="2"/>
        <v>0</v>
      </c>
      <c r="H12" s="39">
        <f t="shared" si="0"/>
        <v>0</v>
      </c>
      <c r="I12" s="17">
        <f t="shared" si="1"/>
        <v>0</v>
      </c>
      <c r="J12" s="65"/>
    </row>
    <row r="13" spans="1:14">
      <c r="A13" s="12">
        <v>5</v>
      </c>
      <c r="B13" s="12" t="s">
        <v>4</v>
      </c>
      <c r="C13" s="83">
        <v>200</v>
      </c>
      <c r="D13" s="13" t="s">
        <v>0</v>
      </c>
      <c r="E13" s="15" t="s">
        <v>58</v>
      </c>
      <c r="F13" s="82"/>
      <c r="G13" s="17">
        <f t="shared" si="2"/>
        <v>0</v>
      </c>
      <c r="H13" s="39">
        <f t="shared" si="0"/>
        <v>0</v>
      </c>
      <c r="I13" s="17">
        <f t="shared" si="1"/>
        <v>0</v>
      </c>
      <c r="J13" s="65"/>
    </row>
    <row r="14" spans="1:14">
      <c r="A14" s="12">
        <v>6</v>
      </c>
      <c r="B14" s="12" t="s">
        <v>5</v>
      </c>
      <c r="C14" s="83">
        <v>200</v>
      </c>
      <c r="D14" s="13" t="s">
        <v>0</v>
      </c>
      <c r="E14" s="15" t="s">
        <v>58</v>
      </c>
      <c r="F14" s="82"/>
      <c r="G14" s="17">
        <f t="shared" si="2"/>
        <v>0</v>
      </c>
      <c r="H14" s="39">
        <f t="shared" si="0"/>
        <v>0</v>
      </c>
      <c r="I14" s="17">
        <f t="shared" si="1"/>
        <v>0</v>
      </c>
      <c r="J14" s="65"/>
    </row>
    <row r="15" spans="1:14" ht="38.25">
      <c r="A15" s="12">
        <v>7</v>
      </c>
      <c r="B15" s="12" t="s">
        <v>374</v>
      </c>
      <c r="C15" s="83">
        <v>50</v>
      </c>
      <c r="D15" s="83" t="s">
        <v>0</v>
      </c>
      <c r="E15" s="15" t="s">
        <v>58</v>
      </c>
      <c r="F15" s="82"/>
      <c r="G15" s="17">
        <f t="shared" si="2"/>
        <v>0</v>
      </c>
      <c r="H15" s="39">
        <f t="shared" si="0"/>
        <v>0</v>
      </c>
      <c r="I15" s="17">
        <f t="shared" si="1"/>
        <v>0</v>
      </c>
      <c r="J15" s="65"/>
    </row>
    <row r="16" spans="1:14">
      <c r="A16" s="12">
        <v>8</v>
      </c>
      <c r="B16" s="12" t="s">
        <v>375</v>
      </c>
      <c r="C16" s="83">
        <v>50</v>
      </c>
      <c r="D16" s="83" t="s">
        <v>0</v>
      </c>
      <c r="E16" s="15" t="s">
        <v>58</v>
      </c>
      <c r="F16" s="82"/>
      <c r="G16" s="17">
        <f t="shared" si="2"/>
        <v>0</v>
      </c>
      <c r="H16" s="39">
        <f t="shared" si="0"/>
        <v>0</v>
      </c>
      <c r="I16" s="17">
        <f t="shared" si="1"/>
        <v>0</v>
      </c>
      <c r="J16" s="65"/>
    </row>
    <row r="17" spans="1:10">
      <c r="A17" s="12">
        <v>9</v>
      </c>
      <c r="B17" s="12" t="s">
        <v>376</v>
      </c>
      <c r="C17" s="83">
        <v>700</v>
      </c>
      <c r="D17" s="83" t="s">
        <v>0</v>
      </c>
      <c r="E17" s="120"/>
      <c r="F17" s="82"/>
      <c r="G17" s="17">
        <f t="shared" si="2"/>
        <v>0</v>
      </c>
      <c r="H17" s="39">
        <f t="shared" si="0"/>
        <v>0</v>
      </c>
      <c r="I17" s="17">
        <f t="shared" si="1"/>
        <v>0</v>
      </c>
      <c r="J17" s="65"/>
    </row>
    <row r="18" spans="1:10">
      <c r="A18" s="12">
        <v>10</v>
      </c>
      <c r="B18" s="12" t="s">
        <v>91</v>
      </c>
      <c r="C18" s="83">
        <v>200</v>
      </c>
      <c r="D18" s="13" t="s">
        <v>0</v>
      </c>
      <c r="E18" s="120"/>
      <c r="F18" s="82"/>
      <c r="G18" s="17">
        <f t="shared" si="2"/>
        <v>0</v>
      </c>
      <c r="H18" s="39">
        <f t="shared" si="0"/>
        <v>0</v>
      </c>
      <c r="I18" s="17">
        <f t="shared" si="1"/>
        <v>0</v>
      </c>
      <c r="J18" s="65"/>
    </row>
    <row r="19" spans="1:10">
      <c r="A19" s="12">
        <v>11</v>
      </c>
      <c r="B19" s="12" t="s">
        <v>90</v>
      </c>
      <c r="C19" s="83">
        <v>50</v>
      </c>
      <c r="D19" s="13" t="s">
        <v>0</v>
      </c>
      <c r="E19" s="120"/>
      <c r="F19" s="82"/>
      <c r="G19" s="17">
        <f t="shared" si="2"/>
        <v>0</v>
      </c>
      <c r="H19" s="39">
        <f t="shared" si="0"/>
        <v>0</v>
      </c>
      <c r="I19" s="17">
        <f t="shared" si="1"/>
        <v>0</v>
      </c>
      <c r="J19" s="65"/>
    </row>
    <row r="20" spans="1:10">
      <c r="A20" s="12">
        <v>12</v>
      </c>
      <c r="B20" s="12" t="s">
        <v>377</v>
      </c>
      <c r="C20" s="83">
        <v>180</v>
      </c>
      <c r="D20" s="13" t="s">
        <v>0</v>
      </c>
      <c r="E20" s="120"/>
      <c r="F20" s="82"/>
      <c r="G20" s="17">
        <f t="shared" si="2"/>
        <v>0</v>
      </c>
      <c r="H20" s="39">
        <f t="shared" si="0"/>
        <v>0</v>
      </c>
      <c r="I20" s="17">
        <f t="shared" si="1"/>
        <v>0</v>
      </c>
      <c r="J20" s="65"/>
    </row>
    <row r="21" spans="1:10">
      <c r="A21" s="12">
        <v>13</v>
      </c>
      <c r="B21" s="12" t="s">
        <v>378</v>
      </c>
      <c r="C21" s="83">
        <v>60</v>
      </c>
      <c r="D21" s="13" t="s">
        <v>0</v>
      </c>
      <c r="E21" s="120"/>
      <c r="F21" s="82"/>
      <c r="G21" s="17">
        <f t="shared" si="2"/>
        <v>0</v>
      </c>
      <c r="H21" s="39">
        <f t="shared" si="0"/>
        <v>0</v>
      </c>
      <c r="I21" s="17">
        <f t="shared" si="1"/>
        <v>0</v>
      </c>
      <c r="J21" s="65"/>
    </row>
    <row r="22" spans="1:10">
      <c r="A22" s="12">
        <v>14</v>
      </c>
      <c r="B22" s="54" t="s">
        <v>586</v>
      </c>
      <c r="C22" s="83">
        <v>20</v>
      </c>
      <c r="D22" s="13" t="s">
        <v>0</v>
      </c>
      <c r="E22" s="120"/>
      <c r="F22" s="82"/>
      <c r="G22" s="17">
        <f t="shared" si="2"/>
        <v>0</v>
      </c>
      <c r="H22" s="39">
        <f t="shared" si="0"/>
        <v>0</v>
      </c>
      <c r="I22" s="17">
        <f t="shared" si="1"/>
        <v>0</v>
      </c>
      <c r="J22" s="65"/>
    </row>
    <row r="23" spans="1:10">
      <c r="A23" s="12">
        <v>15</v>
      </c>
      <c r="B23" s="12" t="s">
        <v>84</v>
      </c>
      <c r="C23" s="83">
        <v>50</v>
      </c>
      <c r="D23" s="13" t="s">
        <v>0</v>
      </c>
      <c r="E23" s="120"/>
      <c r="F23" s="82"/>
      <c r="G23" s="17">
        <f t="shared" si="2"/>
        <v>0</v>
      </c>
      <c r="H23" s="39">
        <f t="shared" si="0"/>
        <v>0</v>
      </c>
      <c r="I23" s="17">
        <f t="shared" si="1"/>
        <v>0</v>
      </c>
      <c r="J23" s="65"/>
    </row>
    <row r="24" spans="1:10">
      <c r="A24" s="12">
        <v>16</v>
      </c>
      <c r="B24" s="12" t="s">
        <v>7</v>
      </c>
      <c r="C24" s="83">
        <v>150</v>
      </c>
      <c r="D24" s="13" t="s">
        <v>0</v>
      </c>
      <c r="E24" s="120"/>
      <c r="F24" s="82"/>
      <c r="G24" s="17">
        <f t="shared" si="2"/>
        <v>0</v>
      </c>
      <c r="H24" s="39">
        <f t="shared" si="0"/>
        <v>0</v>
      </c>
      <c r="I24" s="17">
        <f t="shared" si="1"/>
        <v>0</v>
      </c>
      <c r="J24" s="65"/>
    </row>
    <row r="25" spans="1:10">
      <c r="A25" s="12">
        <v>17</v>
      </c>
      <c r="B25" s="12" t="s">
        <v>93</v>
      </c>
      <c r="C25" s="83">
        <v>50</v>
      </c>
      <c r="D25" s="13" t="s">
        <v>0</v>
      </c>
      <c r="E25" s="120"/>
      <c r="F25" s="82"/>
      <c r="G25" s="17">
        <f t="shared" si="2"/>
        <v>0</v>
      </c>
      <c r="H25" s="39">
        <f t="shared" si="0"/>
        <v>0</v>
      </c>
      <c r="I25" s="17">
        <f t="shared" si="1"/>
        <v>0</v>
      </c>
      <c r="J25" s="65"/>
    </row>
    <row r="26" spans="1:10">
      <c r="A26" s="12">
        <v>18</v>
      </c>
      <c r="B26" s="12" t="s">
        <v>94</v>
      </c>
      <c r="C26" s="83">
        <v>50</v>
      </c>
      <c r="D26" s="13" t="s">
        <v>0</v>
      </c>
      <c r="E26" s="120"/>
      <c r="F26" s="82"/>
      <c r="G26" s="17">
        <f t="shared" si="2"/>
        <v>0</v>
      </c>
      <c r="H26" s="39">
        <f t="shared" si="0"/>
        <v>0</v>
      </c>
      <c r="I26" s="17">
        <f t="shared" si="1"/>
        <v>0</v>
      </c>
      <c r="J26" s="65"/>
    </row>
    <row r="27" spans="1:10">
      <c r="A27" s="12">
        <v>19</v>
      </c>
      <c r="B27" s="12" t="s">
        <v>277</v>
      </c>
      <c r="C27" s="83">
        <v>5</v>
      </c>
      <c r="D27" s="13" t="s">
        <v>0</v>
      </c>
      <c r="E27" s="120"/>
      <c r="F27" s="82"/>
      <c r="G27" s="17">
        <f t="shared" si="2"/>
        <v>0</v>
      </c>
      <c r="H27" s="39">
        <f t="shared" si="0"/>
        <v>0</v>
      </c>
      <c r="I27" s="17">
        <f t="shared" si="1"/>
        <v>0</v>
      </c>
      <c r="J27" s="65"/>
    </row>
    <row r="28" spans="1:10" ht="25.5">
      <c r="A28" s="12">
        <v>20</v>
      </c>
      <c r="B28" s="12" t="s">
        <v>92</v>
      </c>
      <c r="C28" s="83">
        <v>50</v>
      </c>
      <c r="D28" s="13" t="s">
        <v>0</v>
      </c>
      <c r="E28" s="120"/>
      <c r="F28" s="82"/>
      <c r="G28" s="17">
        <f t="shared" si="2"/>
        <v>0</v>
      </c>
      <c r="H28" s="39">
        <f t="shared" si="0"/>
        <v>0</v>
      </c>
      <c r="I28" s="17">
        <f t="shared" si="1"/>
        <v>0</v>
      </c>
      <c r="J28" s="65"/>
    </row>
    <row r="29" spans="1:10">
      <c r="A29" s="12"/>
      <c r="B29" s="14" t="s">
        <v>612</v>
      </c>
      <c r="C29" s="15" t="s">
        <v>58</v>
      </c>
      <c r="D29" s="15" t="s">
        <v>58</v>
      </c>
      <c r="E29" s="15" t="s">
        <v>58</v>
      </c>
      <c r="F29" s="15" t="s">
        <v>58</v>
      </c>
      <c r="G29" s="32">
        <f>SUM(G9:G28)</f>
        <v>0</v>
      </c>
      <c r="H29" s="32">
        <f>SUM(H9:H28)</f>
        <v>0</v>
      </c>
      <c r="I29" s="32">
        <f>SUM(I9:I28)</f>
        <v>0</v>
      </c>
      <c r="J29" s="64">
        <f>SUM(J9:J28)</f>
        <v>0</v>
      </c>
    </row>
    <row r="30" spans="1:10">
      <c r="A30" s="142" t="s">
        <v>725</v>
      </c>
      <c r="B30" s="126"/>
      <c r="C30" s="126"/>
      <c r="D30" s="126"/>
      <c r="E30" s="126"/>
      <c r="F30" s="126"/>
      <c r="G30" s="126"/>
      <c r="H30" s="126"/>
      <c r="I30" s="126"/>
      <c r="J30" s="126"/>
    </row>
    <row r="31" spans="1:10" ht="25.5">
      <c r="A31" s="12">
        <v>1</v>
      </c>
      <c r="B31" s="12" t="s">
        <v>379</v>
      </c>
      <c r="C31" s="83">
        <v>1600</v>
      </c>
      <c r="D31" s="13" t="s">
        <v>0</v>
      </c>
      <c r="E31" s="15" t="s">
        <v>58</v>
      </c>
      <c r="F31" s="82"/>
      <c r="G31" s="17">
        <f>C31*ROUND(F31,4)</f>
        <v>0</v>
      </c>
      <c r="H31" s="39">
        <f>G31*0.095</f>
        <v>0</v>
      </c>
      <c r="I31" s="17">
        <f>G31+H31</f>
        <v>0</v>
      </c>
      <c r="J31" s="15" t="s">
        <v>58</v>
      </c>
    </row>
    <row r="32" spans="1:10" ht="38.25">
      <c r="A32" s="12">
        <v>2</v>
      </c>
      <c r="B32" s="12" t="s">
        <v>380</v>
      </c>
      <c r="C32" s="83">
        <v>1600</v>
      </c>
      <c r="D32" s="13" t="s">
        <v>0</v>
      </c>
      <c r="E32" s="15" t="s">
        <v>58</v>
      </c>
      <c r="F32" s="82"/>
      <c r="G32" s="17">
        <f t="shared" ref="G32:G39" si="3">C32*ROUND(F32,4)</f>
        <v>0</v>
      </c>
      <c r="H32" s="39">
        <f t="shared" ref="H32:H39" si="4">G32*0.095</f>
        <v>0</v>
      </c>
      <c r="I32" s="17">
        <f t="shared" ref="I32:I39" si="5">G32+H32</f>
        <v>0</v>
      </c>
      <c r="J32" s="15" t="s">
        <v>58</v>
      </c>
    </row>
    <row r="33" spans="1:10" ht="38.25">
      <c r="A33" s="12">
        <v>3</v>
      </c>
      <c r="B33" s="12" t="s">
        <v>381</v>
      </c>
      <c r="C33" s="83">
        <v>1600</v>
      </c>
      <c r="D33" s="13" t="s">
        <v>0</v>
      </c>
      <c r="E33" s="15" t="s">
        <v>58</v>
      </c>
      <c r="F33" s="82"/>
      <c r="G33" s="17">
        <f t="shared" si="3"/>
        <v>0</v>
      </c>
      <c r="H33" s="39">
        <f t="shared" si="4"/>
        <v>0</v>
      </c>
      <c r="I33" s="17">
        <f t="shared" si="5"/>
        <v>0</v>
      </c>
      <c r="J33" s="15" t="s">
        <v>58</v>
      </c>
    </row>
    <row r="34" spans="1:10">
      <c r="A34" s="12">
        <v>4</v>
      </c>
      <c r="B34" s="12" t="s">
        <v>81</v>
      </c>
      <c r="C34" s="83">
        <v>400</v>
      </c>
      <c r="D34" s="13" t="s">
        <v>0</v>
      </c>
      <c r="E34" s="15" t="s">
        <v>58</v>
      </c>
      <c r="F34" s="82"/>
      <c r="G34" s="17">
        <f t="shared" si="3"/>
        <v>0</v>
      </c>
      <c r="H34" s="39">
        <f t="shared" si="4"/>
        <v>0</v>
      </c>
      <c r="I34" s="17">
        <f t="shared" si="5"/>
        <v>0</v>
      </c>
      <c r="J34" s="15" t="s">
        <v>58</v>
      </c>
    </row>
    <row r="35" spans="1:10">
      <c r="A35" s="12">
        <v>5</v>
      </c>
      <c r="B35" s="12" t="s">
        <v>331</v>
      </c>
      <c r="C35" s="83">
        <v>400</v>
      </c>
      <c r="D35" s="13" t="s">
        <v>0</v>
      </c>
      <c r="E35" s="15" t="s">
        <v>58</v>
      </c>
      <c r="F35" s="82"/>
      <c r="G35" s="17">
        <f t="shared" si="3"/>
        <v>0</v>
      </c>
      <c r="H35" s="39">
        <f t="shared" si="4"/>
        <v>0</v>
      </c>
      <c r="I35" s="17">
        <f t="shared" si="5"/>
        <v>0</v>
      </c>
      <c r="J35" s="15" t="s">
        <v>58</v>
      </c>
    </row>
    <row r="36" spans="1:10">
      <c r="A36" s="12">
        <v>6</v>
      </c>
      <c r="B36" s="12" t="s">
        <v>6</v>
      </c>
      <c r="C36" s="83">
        <v>20</v>
      </c>
      <c r="D36" s="13" t="s">
        <v>0</v>
      </c>
      <c r="E36" s="15" t="s">
        <v>58</v>
      </c>
      <c r="F36" s="82"/>
      <c r="G36" s="17">
        <f t="shared" si="3"/>
        <v>0</v>
      </c>
      <c r="H36" s="39">
        <f t="shared" si="4"/>
        <v>0</v>
      </c>
      <c r="I36" s="17">
        <f t="shared" si="5"/>
        <v>0</v>
      </c>
      <c r="J36" s="15" t="s">
        <v>58</v>
      </c>
    </row>
    <row r="37" spans="1:10" ht="25.5">
      <c r="A37" s="12">
        <v>7</v>
      </c>
      <c r="B37" s="12" t="s">
        <v>382</v>
      </c>
      <c r="C37" s="83">
        <v>100</v>
      </c>
      <c r="D37" s="13" t="s">
        <v>0</v>
      </c>
      <c r="E37" s="15" t="s">
        <v>58</v>
      </c>
      <c r="F37" s="82"/>
      <c r="G37" s="17">
        <f t="shared" si="3"/>
        <v>0</v>
      </c>
      <c r="H37" s="39">
        <f t="shared" si="4"/>
        <v>0</v>
      </c>
      <c r="I37" s="17">
        <f t="shared" si="5"/>
        <v>0</v>
      </c>
      <c r="J37" s="15" t="s">
        <v>58</v>
      </c>
    </row>
    <row r="38" spans="1:10" ht="38.25">
      <c r="A38" s="12">
        <v>8</v>
      </c>
      <c r="B38" s="12" t="s">
        <v>383</v>
      </c>
      <c r="C38" s="83">
        <v>100</v>
      </c>
      <c r="D38" s="13" t="s">
        <v>0</v>
      </c>
      <c r="E38" s="15" t="s">
        <v>58</v>
      </c>
      <c r="F38" s="82"/>
      <c r="G38" s="17">
        <f t="shared" si="3"/>
        <v>0</v>
      </c>
      <c r="H38" s="39">
        <f t="shared" si="4"/>
        <v>0</v>
      </c>
      <c r="I38" s="17">
        <f t="shared" si="5"/>
        <v>0</v>
      </c>
      <c r="J38" s="15" t="s">
        <v>58</v>
      </c>
    </row>
    <row r="39" spans="1:10" ht="38.25">
      <c r="A39" s="12">
        <v>9</v>
      </c>
      <c r="B39" s="12" t="s">
        <v>384</v>
      </c>
      <c r="C39" s="83">
        <v>100</v>
      </c>
      <c r="D39" s="13" t="s">
        <v>0</v>
      </c>
      <c r="E39" s="15" t="s">
        <v>58</v>
      </c>
      <c r="F39" s="82"/>
      <c r="G39" s="17">
        <f t="shared" si="3"/>
        <v>0</v>
      </c>
      <c r="H39" s="39">
        <f t="shared" si="4"/>
        <v>0</v>
      </c>
      <c r="I39" s="17">
        <f t="shared" si="5"/>
        <v>0</v>
      </c>
      <c r="J39" s="15" t="s">
        <v>58</v>
      </c>
    </row>
    <row r="40" spans="1:10" ht="15" customHeight="1">
      <c r="A40" s="12"/>
      <c r="B40" s="14" t="s">
        <v>613</v>
      </c>
      <c r="C40" s="15" t="s">
        <v>58</v>
      </c>
      <c r="D40" s="15" t="s">
        <v>58</v>
      </c>
      <c r="E40" s="15" t="s">
        <v>58</v>
      </c>
      <c r="F40" s="15" t="s">
        <v>58</v>
      </c>
      <c r="G40" s="32">
        <f>SUM(G31:G39)</f>
        <v>0</v>
      </c>
      <c r="H40" s="32">
        <f>SUM(H31:H39)</f>
        <v>0</v>
      </c>
      <c r="I40" s="32">
        <f>SUM(I31:I39)</f>
        <v>0</v>
      </c>
      <c r="J40" s="15" t="s">
        <v>58</v>
      </c>
    </row>
    <row r="41" spans="1:10">
      <c r="A41" s="125" t="s">
        <v>726</v>
      </c>
      <c r="B41" s="126"/>
      <c r="C41" s="126"/>
      <c r="D41" s="126"/>
      <c r="E41" s="126"/>
      <c r="F41" s="126"/>
      <c r="G41" s="126"/>
      <c r="H41" s="126"/>
      <c r="I41" s="126"/>
      <c r="J41" s="126"/>
    </row>
    <row r="42" spans="1:10" ht="25.5">
      <c r="A42" s="12">
        <v>1</v>
      </c>
      <c r="B42" s="12" t="s">
        <v>385</v>
      </c>
      <c r="C42" s="83">
        <v>2550</v>
      </c>
      <c r="D42" s="83" t="s">
        <v>0</v>
      </c>
      <c r="E42" s="15" t="s">
        <v>58</v>
      </c>
      <c r="F42" s="82"/>
      <c r="G42" s="17">
        <f>C42*ROUND(F42,4)</f>
        <v>0</v>
      </c>
      <c r="H42" s="39">
        <f>G42*0.095</f>
        <v>0</v>
      </c>
      <c r="I42" s="17">
        <f>G42+H42</f>
        <v>0</v>
      </c>
      <c r="J42" s="15" t="s">
        <v>58</v>
      </c>
    </row>
    <row r="43" spans="1:10" ht="38.25">
      <c r="A43" s="12">
        <v>2</v>
      </c>
      <c r="B43" s="12" t="s">
        <v>386</v>
      </c>
      <c r="C43" s="83">
        <v>1550</v>
      </c>
      <c r="D43" s="83" t="s">
        <v>0</v>
      </c>
      <c r="E43" s="15" t="s">
        <v>58</v>
      </c>
      <c r="F43" s="82"/>
      <c r="G43" s="17">
        <f t="shared" ref="G43:G55" si="6">C43*ROUND(F43,4)</f>
        <v>0</v>
      </c>
      <c r="H43" s="39">
        <f t="shared" ref="H43:H55" si="7">G43*0.095</f>
        <v>0</v>
      </c>
      <c r="I43" s="17">
        <f t="shared" ref="I43:I55" si="8">G43+H43</f>
        <v>0</v>
      </c>
      <c r="J43" s="15" t="s">
        <v>58</v>
      </c>
    </row>
    <row r="44" spans="1:10" ht="25.5">
      <c r="A44" s="12">
        <v>3</v>
      </c>
      <c r="B44" s="12" t="s">
        <v>387</v>
      </c>
      <c r="C44" s="83">
        <v>750</v>
      </c>
      <c r="D44" s="83" t="s">
        <v>0</v>
      </c>
      <c r="E44" s="15" t="s">
        <v>58</v>
      </c>
      <c r="F44" s="82"/>
      <c r="G44" s="17">
        <f t="shared" si="6"/>
        <v>0</v>
      </c>
      <c r="H44" s="39">
        <f t="shared" si="7"/>
        <v>0</v>
      </c>
      <c r="I44" s="17">
        <f t="shared" si="8"/>
        <v>0</v>
      </c>
      <c r="J44" s="15" t="s">
        <v>58</v>
      </c>
    </row>
    <row r="45" spans="1:10">
      <c r="A45" s="12">
        <v>4</v>
      </c>
      <c r="B45" s="54" t="s">
        <v>85</v>
      </c>
      <c r="C45" s="83">
        <v>500</v>
      </c>
      <c r="D45" s="83" t="s">
        <v>0</v>
      </c>
      <c r="E45" s="15" t="s">
        <v>58</v>
      </c>
      <c r="F45" s="82"/>
      <c r="G45" s="17">
        <f t="shared" si="6"/>
        <v>0</v>
      </c>
      <c r="H45" s="39">
        <f t="shared" si="7"/>
        <v>0</v>
      </c>
      <c r="I45" s="17">
        <f t="shared" si="8"/>
        <v>0</v>
      </c>
      <c r="J45" s="15" t="s">
        <v>58</v>
      </c>
    </row>
    <row r="46" spans="1:10">
      <c r="A46" s="12">
        <v>5</v>
      </c>
      <c r="B46" s="12" t="s">
        <v>86</v>
      </c>
      <c r="C46" s="83">
        <v>2000</v>
      </c>
      <c r="D46" s="83" t="s">
        <v>0</v>
      </c>
      <c r="E46" s="15" t="s">
        <v>58</v>
      </c>
      <c r="F46" s="82"/>
      <c r="G46" s="17">
        <f t="shared" si="6"/>
        <v>0</v>
      </c>
      <c r="H46" s="39">
        <f t="shared" si="7"/>
        <v>0</v>
      </c>
      <c r="I46" s="17">
        <f t="shared" si="8"/>
        <v>0</v>
      </c>
      <c r="J46" s="15" t="s">
        <v>58</v>
      </c>
    </row>
    <row r="47" spans="1:10">
      <c r="A47" s="12">
        <v>6</v>
      </c>
      <c r="B47" s="54" t="s">
        <v>87</v>
      </c>
      <c r="C47" s="83">
        <v>100</v>
      </c>
      <c r="D47" s="83" t="s">
        <v>0</v>
      </c>
      <c r="E47" s="15" t="s">
        <v>58</v>
      </c>
      <c r="F47" s="82"/>
      <c r="G47" s="17">
        <f t="shared" si="6"/>
        <v>0</v>
      </c>
      <c r="H47" s="39">
        <f t="shared" si="7"/>
        <v>0</v>
      </c>
      <c r="I47" s="17">
        <f t="shared" si="8"/>
        <v>0</v>
      </c>
      <c r="J47" s="15" t="s">
        <v>58</v>
      </c>
    </row>
    <row r="48" spans="1:10">
      <c r="A48" s="12">
        <v>7</v>
      </c>
      <c r="B48" s="12" t="s">
        <v>88</v>
      </c>
      <c r="C48" s="83">
        <v>600</v>
      </c>
      <c r="D48" s="83" t="s">
        <v>0</v>
      </c>
      <c r="E48" s="15" t="s">
        <v>58</v>
      </c>
      <c r="F48" s="82"/>
      <c r="G48" s="17">
        <f t="shared" si="6"/>
        <v>0</v>
      </c>
      <c r="H48" s="39">
        <f t="shared" si="7"/>
        <v>0</v>
      </c>
      <c r="I48" s="17">
        <f t="shared" si="8"/>
        <v>0</v>
      </c>
      <c r="J48" s="15" t="s">
        <v>58</v>
      </c>
    </row>
    <row r="49" spans="1:10" ht="25.5">
      <c r="A49" s="12">
        <v>8</v>
      </c>
      <c r="B49" s="12" t="s">
        <v>388</v>
      </c>
      <c r="C49" s="83">
        <v>300</v>
      </c>
      <c r="D49" s="83" t="s">
        <v>0</v>
      </c>
      <c r="E49" s="120"/>
      <c r="F49" s="82"/>
      <c r="G49" s="17">
        <f t="shared" si="6"/>
        <v>0</v>
      </c>
      <c r="H49" s="39">
        <f t="shared" si="7"/>
        <v>0</v>
      </c>
      <c r="I49" s="17">
        <f t="shared" si="8"/>
        <v>0</v>
      </c>
      <c r="J49" s="15" t="s">
        <v>58</v>
      </c>
    </row>
    <row r="50" spans="1:10">
      <c r="A50" s="12">
        <v>9</v>
      </c>
      <c r="B50" s="12" t="s">
        <v>107</v>
      </c>
      <c r="C50" s="83">
        <v>20</v>
      </c>
      <c r="D50" s="83" t="s">
        <v>0</v>
      </c>
      <c r="E50" s="117" t="s">
        <v>58</v>
      </c>
      <c r="F50" s="82"/>
      <c r="G50" s="17">
        <f t="shared" si="6"/>
        <v>0</v>
      </c>
      <c r="H50" s="39">
        <f t="shared" si="7"/>
        <v>0</v>
      </c>
      <c r="I50" s="17">
        <f t="shared" si="8"/>
        <v>0</v>
      </c>
      <c r="J50" s="15" t="s">
        <v>58</v>
      </c>
    </row>
    <row r="51" spans="1:10">
      <c r="A51" s="12">
        <v>10</v>
      </c>
      <c r="B51" s="12" t="s">
        <v>278</v>
      </c>
      <c r="C51" s="83">
        <v>150</v>
      </c>
      <c r="D51" s="83" t="s">
        <v>0</v>
      </c>
      <c r="E51" s="120"/>
      <c r="F51" s="82"/>
      <c r="G51" s="17">
        <f t="shared" si="6"/>
        <v>0</v>
      </c>
      <c r="H51" s="39">
        <f t="shared" si="7"/>
        <v>0</v>
      </c>
      <c r="I51" s="17">
        <f t="shared" si="8"/>
        <v>0</v>
      </c>
      <c r="J51" s="15" t="s">
        <v>58</v>
      </c>
    </row>
    <row r="52" spans="1:10" ht="25.5">
      <c r="A52" s="12">
        <v>11</v>
      </c>
      <c r="B52" s="12" t="s">
        <v>389</v>
      </c>
      <c r="C52" s="83">
        <v>200</v>
      </c>
      <c r="D52" s="83" t="s">
        <v>0</v>
      </c>
      <c r="E52" s="120"/>
      <c r="F52" s="82"/>
      <c r="G52" s="17">
        <f t="shared" si="6"/>
        <v>0</v>
      </c>
      <c r="H52" s="39">
        <f t="shared" si="7"/>
        <v>0</v>
      </c>
      <c r="I52" s="17">
        <f t="shared" si="8"/>
        <v>0</v>
      </c>
      <c r="J52" s="15" t="s">
        <v>58</v>
      </c>
    </row>
    <row r="53" spans="1:10" ht="25.5">
      <c r="A53" s="12">
        <v>12</v>
      </c>
      <c r="B53" s="12" t="s">
        <v>390</v>
      </c>
      <c r="C53" s="83">
        <v>430</v>
      </c>
      <c r="D53" s="83" t="s">
        <v>0</v>
      </c>
      <c r="E53" s="120"/>
      <c r="F53" s="82"/>
      <c r="G53" s="17">
        <f t="shared" si="6"/>
        <v>0</v>
      </c>
      <c r="H53" s="39">
        <f t="shared" si="7"/>
        <v>0</v>
      </c>
      <c r="I53" s="17">
        <f t="shared" si="8"/>
        <v>0</v>
      </c>
      <c r="J53" s="15" t="s">
        <v>58</v>
      </c>
    </row>
    <row r="54" spans="1:10">
      <c r="A54" s="12">
        <v>13</v>
      </c>
      <c r="B54" s="12" t="s">
        <v>89</v>
      </c>
      <c r="C54" s="83">
        <v>50</v>
      </c>
      <c r="D54" s="83" t="s">
        <v>0</v>
      </c>
      <c r="E54" s="120"/>
      <c r="F54" s="82"/>
      <c r="G54" s="17">
        <f t="shared" si="6"/>
        <v>0</v>
      </c>
      <c r="H54" s="39">
        <f t="shared" si="7"/>
        <v>0</v>
      </c>
      <c r="I54" s="17">
        <f t="shared" si="8"/>
        <v>0</v>
      </c>
      <c r="J54" s="15" t="s">
        <v>58</v>
      </c>
    </row>
    <row r="55" spans="1:10" ht="25.5">
      <c r="A55" s="12">
        <v>14</v>
      </c>
      <c r="B55" s="12" t="s">
        <v>391</v>
      </c>
      <c r="C55" s="83">
        <v>450</v>
      </c>
      <c r="D55" s="83" t="s">
        <v>0</v>
      </c>
      <c r="E55" s="120"/>
      <c r="F55" s="82"/>
      <c r="G55" s="17">
        <f t="shared" si="6"/>
        <v>0</v>
      </c>
      <c r="H55" s="39">
        <f t="shared" si="7"/>
        <v>0</v>
      </c>
      <c r="I55" s="17">
        <f t="shared" si="8"/>
        <v>0</v>
      </c>
      <c r="J55" s="15" t="s">
        <v>58</v>
      </c>
    </row>
    <row r="56" spans="1:10">
      <c r="A56" s="12"/>
      <c r="B56" s="14" t="s">
        <v>614</v>
      </c>
      <c r="C56" s="15" t="s">
        <v>58</v>
      </c>
      <c r="D56" s="15" t="s">
        <v>58</v>
      </c>
      <c r="E56" s="15" t="s">
        <v>58</v>
      </c>
      <c r="F56" s="15" t="s">
        <v>58</v>
      </c>
      <c r="G56" s="32">
        <f>SUM(G42:G55)</f>
        <v>0</v>
      </c>
      <c r="H56" s="32">
        <f>SUM(H42:H55)</f>
        <v>0</v>
      </c>
      <c r="I56" s="32">
        <f>SUM(I42:I55)</f>
        <v>0</v>
      </c>
      <c r="J56" s="15" t="s">
        <v>58</v>
      </c>
    </row>
    <row r="57" spans="1:10">
      <c r="A57" s="125" t="s">
        <v>615</v>
      </c>
      <c r="B57" s="126"/>
      <c r="C57" s="126"/>
      <c r="D57" s="126"/>
      <c r="E57" s="126"/>
      <c r="F57" s="126"/>
      <c r="G57" s="126"/>
      <c r="H57" s="126"/>
      <c r="I57" s="126"/>
      <c r="J57" s="126"/>
    </row>
    <row r="58" spans="1:10" ht="25.5">
      <c r="A58" s="12">
        <v>1</v>
      </c>
      <c r="B58" s="12" t="s">
        <v>392</v>
      </c>
      <c r="C58" s="83">
        <v>500</v>
      </c>
      <c r="D58" s="83" t="s">
        <v>0</v>
      </c>
      <c r="E58" s="15" t="s">
        <v>58</v>
      </c>
      <c r="F58" s="82"/>
      <c r="G58" s="17">
        <f>C58*ROUND(F58,4)</f>
        <v>0</v>
      </c>
      <c r="H58" s="39">
        <f t="shared" ref="H58:H60" si="9">G58*0.095</f>
        <v>0</v>
      </c>
      <c r="I58" s="17">
        <f t="shared" ref="I58:I60" si="10">G58+H58</f>
        <v>0</v>
      </c>
      <c r="J58" s="94"/>
    </row>
    <row r="59" spans="1:10" ht="38.25">
      <c r="A59" s="12">
        <v>2</v>
      </c>
      <c r="B59" s="12" t="s">
        <v>393</v>
      </c>
      <c r="C59" s="83">
        <v>500</v>
      </c>
      <c r="D59" s="83" t="s">
        <v>0</v>
      </c>
      <c r="E59" s="15" t="s">
        <v>58</v>
      </c>
      <c r="F59" s="82"/>
      <c r="G59" s="17">
        <f t="shared" ref="G59:G60" si="11">C59*ROUND(F59,4)</f>
        <v>0</v>
      </c>
      <c r="H59" s="39">
        <f t="shared" si="9"/>
        <v>0</v>
      </c>
      <c r="I59" s="17">
        <f t="shared" si="10"/>
        <v>0</v>
      </c>
      <c r="J59" s="94"/>
    </row>
    <row r="60" spans="1:10" ht="38.25" customHeight="1">
      <c r="A60" s="12">
        <v>3</v>
      </c>
      <c r="B60" s="53" t="s">
        <v>394</v>
      </c>
      <c r="C60" s="83">
        <v>500</v>
      </c>
      <c r="D60" s="83" t="s">
        <v>0</v>
      </c>
      <c r="E60" s="15" t="s">
        <v>58</v>
      </c>
      <c r="F60" s="82"/>
      <c r="G60" s="17">
        <f t="shared" si="11"/>
        <v>0</v>
      </c>
      <c r="H60" s="39">
        <f t="shared" si="9"/>
        <v>0</v>
      </c>
      <c r="I60" s="17">
        <f t="shared" si="10"/>
        <v>0</v>
      </c>
      <c r="J60" s="94"/>
    </row>
    <row r="61" spans="1:10">
      <c r="A61" s="12"/>
      <c r="B61" s="14" t="s">
        <v>616</v>
      </c>
      <c r="C61" s="15" t="s">
        <v>58</v>
      </c>
      <c r="D61" s="15" t="s">
        <v>58</v>
      </c>
      <c r="E61" s="15" t="s">
        <v>58</v>
      </c>
      <c r="F61" s="15" t="s">
        <v>58</v>
      </c>
      <c r="G61" s="32">
        <f>SUM(G58:G60)</f>
        <v>0</v>
      </c>
      <c r="H61" s="32">
        <f>SUM(H58:H60)</f>
        <v>0</v>
      </c>
      <c r="I61" s="32">
        <f>SUM(I58:I60)</f>
        <v>0</v>
      </c>
      <c r="J61" s="15">
        <f>SUM(J58:J60)</f>
        <v>0</v>
      </c>
    </row>
    <row r="62" spans="1:10">
      <c r="A62" s="125" t="s">
        <v>617</v>
      </c>
      <c r="B62" s="126"/>
      <c r="C62" s="126"/>
      <c r="D62" s="126"/>
      <c r="E62" s="126"/>
      <c r="F62" s="126"/>
      <c r="G62" s="126"/>
      <c r="H62" s="126"/>
      <c r="I62" s="126"/>
      <c r="J62" s="126"/>
    </row>
    <row r="63" spans="1:10" ht="25.5">
      <c r="A63" s="12">
        <v>1</v>
      </c>
      <c r="B63" s="12" t="s">
        <v>396</v>
      </c>
      <c r="C63" s="83">
        <v>135</v>
      </c>
      <c r="D63" s="83" t="s">
        <v>0</v>
      </c>
      <c r="E63" s="15" t="s">
        <v>58</v>
      </c>
      <c r="F63" s="82"/>
      <c r="G63" s="17">
        <f t="shared" ref="G63:G70" si="12">C63*ROUND(F63,4)</f>
        <v>0</v>
      </c>
      <c r="H63" s="52">
        <f t="shared" ref="H63:H70" si="13">G63*0.095</f>
        <v>0</v>
      </c>
      <c r="I63" s="17">
        <f t="shared" ref="I63:I70" si="14">G63+H63</f>
        <v>0</v>
      </c>
      <c r="J63" s="15" t="s">
        <v>58</v>
      </c>
    </row>
    <row r="64" spans="1:10" ht="38.25">
      <c r="A64" s="51">
        <v>2</v>
      </c>
      <c r="B64" s="12" t="s">
        <v>397</v>
      </c>
      <c r="C64" s="83">
        <v>140</v>
      </c>
      <c r="D64" s="83" t="s">
        <v>0</v>
      </c>
      <c r="E64" s="15" t="s">
        <v>58</v>
      </c>
      <c r="F64" s="82"/>
      <c r="G64" s="17">
        <f t="shared" si="12"/>
        <v>0</v>
      </c>
      <c r="H64" s="52">
        <f t="shared" si="13"/>
        <v>0</v>
      </c>
      <c r="I64" s="17">
        <f t="shared" si="14"/>
        <v>0</v>
      </c>
      <c r="J64" s="15" t="s">
        <v>58</v>
      </c>
    </row>
    <row r="65" spans="1:10" ht="38.25">
      <c r="A65" s="12">
        <v>3</v>
      </c>
      <c r="B65" s="12" t="s">
        <v>398</v>
      </c>
      <c r="C65" s="83">
        <v>300</v>
      </c>
      <c r="D65" s="83" t="s">
        <v>0</v>
      </c>
      <c r="E65" s="15" t="s">
        <v>58</v>
      </c>
      <c r="F65" s="82"/>
      <c r="G65" s="17">
        <f t="shared" si="12"/>
        <v>0</v>
      </c>
      <c r="H65" s="52">
        <f t="shared" si="13"/>
        <v>0</v>
      </c>
      <c r="I65" s="17">
        <f t="shared" si="14"/>
        <v>0</v>
      </c>
      <c r="J65" s="15" t="s">
        <v>58</v>
      </c>
    </row>
    <row r="66" spans="1:10">
      <c r="A66" s="12">
        <v>4</v>
      </c>
      <c r="B66" s="12" t="s">
        <v>83</v>
      </c>
      <c r="C66" s="83">
        <v>135</v>
      </c>
      <c r="D66" s="83" t="s">
        <v>0</v>
      </c>
      <c r="E66" s="15" t="s">
        <v>58</v>
      </c>
      <c r="F66" s="82"/>
      <c r="G66" s="17">
        <f t="shared" si="12"/>
        <v>0</v>
      </c>
      <c r="H66" s="52">
        <f t="shared" si="13"/>
        <v>0</v>
      </c>
      <c r="I66" s="17">
        <f t="shared" si="14"/>
        <v>0</v>
      </c>
      <c r="J66" s="15" t="s">
        <v>58</v>
      </c>
    </row>
    <row r="67" spans="1:10" ht="25.5">
      <c r="A67" s="51">
        <v>5</v>
      </c>
      <c r="B67" s="12" t="s">
        <v>399</v>
      </c>
      <c r="C67" s="83">
        <v>100</v>
      </c>
      <c r="D67" s="83" t="s">
        <v>0</v>
      </c>
      <c r="E67" s="15" t="s">
        <v>58</v>
      </c>
      <c r="F67" s="82"/>
      <c r="G67" s="17">
        <f t="shared" si="12"/>
        <v>0</v>
      </c>
      <c r="H67" s="52">
        <f t="shared" si="13"/>
        <v>0</v>
      </c>
      <c r="I67" s="17">
        <f t="shared" si="14"/>
        <v>0</v>
      </c>
      <c r="J67" s="15" t="s">
        <v>58</v>
      </c>
    </row>
    <row r="68" spans="1:10" ht="38.25">
      <c r="A68" s="12">
        <v>6</v>
      </c>
      <c r="B68" s="12" t="s">
        <v>400</v>
      </c>
      <c r="C68" s="83">
        <v>75</v>
      </c>
      <c r="D68" s="83" t="s">
        <v>0</v>
      </c>
      <c r="E68" s="15" t="s">
        <v>58</v>
      </c>
      <c r="F68" s="82"/>
      <c r="G68" s="17">
        <f t="shared" si="12"/>
        <v>0</v>
      </c>
      <c r="H68" s="52">
        <f t="shared" si="13"/>
        <v>0</v>
      </c>
      <c r="I68" s="17">
        <f t="shared" si="14"/>
        <v>0</v>
      </c>
      <c r="J68" s="15" t="s">
        <v>58</v>
      </c>
    </row>
    <row r="69" spans="1:10" s="104" customFormat="1">
      <c r="A69" s="12">
        <v>7</v>
      </c>
      <c r="B69" s="12" t="s">
        <v>602</v>
      </c>
      <c r="C69" s="83">
        <v>400</v>
      </c>
      <c r="D69" s="83" t="s">
        <v>0</v>
      </c>
      <c r="E69" s="124"/>
      <c r="F69" s="82"/>
      <c r="G69" s="17">
        <f t="shared" si="12"/>
        <v>0</v>
      </c>
      <c r="H69" s="52">
        <f t="shared" si="13"/>
        <v>0</v>
      </c>
      <c r="I69" s="17">
        <f t="shared" si="14"/>
        <v>0</v>
      </c>
      <c r="J69" s="15"/>
    </row>
    <row r="70" spans="1:10" ht="38.25">
      <c r="A70" s="12">
        <v>8</v>
      </c>
      <c r="B70" s="12" t="s">
        <v>395</v>
      </c>
      <c r="C70" s="83">
        <v>50</v>
      </c>
      <c r="D70" s="83" t="s">
        <v>0</v>
      </c>
      <c r="E70" s="15" t="s">
        <v>58</v>
      </c>
      <c r="F70" s="82"/>
      <c r="G70" s="17">
        <f t="shared" si="12"/>
        <v>0</v>
      </c>
      <c r="H70" s="52">
        <f t="shared" si="13"/>
        <v>0</v>
      </c>
      <c r="I70" s="17">
        <f t="shared" si="14"/>
        <v>0</v>
      </c>
      <c r="J70" s="15" t="s">
        <v>58</v>
      </c>
    </row>
    <row r="71" spans="1:10">
      <c r="A71" s="12"/>
      <c r="B71" s="14" t="s">
        <v>618</v>
      </c>
      <c r="C71" s="15" t="s">
        <v>58</v>
      </c>
      <c r="D71" s="15" t="s">
        <v>58</v>
      </c>
      <c r="E71" s="15" t="s">
        <v>58</v>
      </c>
      <c r="F71" s="15" t="s">
        <v>58</v>
      </c>
      <c r="G71" s="19">
        <f>SUM(G63:G70)</f>
        <v>0</v>
      </c>
      <c r="H71" s="19">
        <f>SUM(H63:H70)</f>
        <v>0</v>
      </c>
      <c r="I71" s="19">
        <f>SUM(I63:I70)</f>
        <v>0</v>
      </c>
      <c r="J71" s="15" t="s">
        <v>58</v>
      </c>
    </row>
    <row r="72" spans="1:10">
      <c r="A72" s="42"/>
    </row>
    <row r="73" spans="1:10" customFormat="1">
      <c r="A73" s="127" t="s">
        <v>68</v>
      </c>
      <c r="B73" s="127"/>
      <c r="C73" s="127"/>
      <c r="D73" s="127"/>
      <c r="E73" s="127"/>
      <c r="F73" s="127"/>
      <c r="G73" s="127"/>
      <c r="H73" s="127"/>
      <c r="I73" s="127"/>
      <c r="J73" s="127"/>
    </row>
    <row r="74" spans="1:10" customFormat="1" ht="28.5" customHeight="1">
      <c r="A74" s="128" t="s">
        <v>69</v>
      </c>
      <c r="B74" s="129"/>
      <c r="C74" s="129"/>
      <c r="D74" s="129"/>
      <c r="E74" s="129"/>
      <c r="F74" s="129"/>
      <c r="G74" s="129"/>
      <c r="H74" s="129"/>
      <c r="I74" s="129"/>
      <c r="J74" s="129"/>
    </row>
    <row r="75" spans="1:10" customFormat="1">
      <c r="A75" s="90" t="s">
        <v>118</v>
      </c>
      <c r="B75" s="91"/>
      <c r="C75" s="91"/>
      <c r="D75" s="91"/>
      <c r="E75" s="91"/>
      <c r="F75" s="91"/>
      <c r="G75" s="91"/>
      <c r="H75" s="91"/>
      <c r="I75" s="91"/>
      <c r="J75" s="91"/>
    </row>
    <row r="76" spans="1:10" customFormat="1" ht="33" customHeight="1">
      <c r="A76" s="130" t="s">
        <v>594</v>
      </c>
      <c r="B76" s="130"/>
      <c r="C76" s="130"/>
      <c r="D76" s="130"/>
      <c r="E76" s="130"/>
      <c r="F76" s="130"/>
      <c r="G76" s="130"/>
      <c r="H76" s="130"/>
      <c r="I76" s="130"/>
      <c r="J76" s="130"/>
    </row>
    <row r="77" spans="1:10" customFormat="1" ht="26.25" customHeight="1">
      <c r="A77" s="133" t="s">
        <v>595</v>
      </c>
      <c r="B77" s="133"/>
      <c r="C77" s="133"/>
      <c r="D77" s="133"/>
      <c r="E77" s="133"/>
      <c r="F77" s="133"/>
      <c r="G77" s="133"/>
      <c r="H77" s="133"/>
      <c r="I77" s="133"/>
      <c r="J77" s="133"/>
    </row>
    <row r="78" spans="1:10" customFormat="1">
      <c r="A78" s="92" t="s">
        <v>588</v>
      </c>
      <c r="B78" s="93"/>
      <c r="C78" s="93"/>
      <c r="D78" s="93"/>
      <c r="E78" s="93"/>
      <c r="F78" s="93"/>
      <c r="G78" s="93"/>
      <c r="H78" s="93"/>
      <c r="I78" s="93"/>
      <c r="J78" s="93"/>
    </row>
    <row r="79" spans="1:10" customFormat="1" ht="18.75" customHeight="1">
      <c r="A79" s="92" t="s">
        <v>589</v>
      </c>
      <c r="B79" s="93"/>
      <c r="C79" s="93"/>
      <c r="D79" s="93"/>
      <c r="E79" s="93"/>
      <c r="F79" s="93"/>
      <c r="G79" s="93"/>
      <c r="H79" s="93"/>
      <c r="I79" s="93"/>
      <c r="J79" s="93"/>
    </row>
    <row r="80" spans="1:10" customFormat="1" ht="26.25" customHeight="1">
      <c r="A80" s="130" t="s">
        <v>590</v>
      </c>
      <c r="B80" s="134"/>
      <c r="C80" s="134"/>
      <c r="D80" s="134"/>
      <c r="E80" s="134"/>
      <c r="F80" s="134"/>
      <c r="G80" s="134"/>
      <c r="H80" s="134"/>
      <c r="I80" s="134"/>
      <c r="J80" s="134"/>
    </row>
    <row r="81" spans="1:10" customFormat="1" ht="45" customHeight="1">
      <c r="A81" s="130" t="s">
        <v>591</v>
      </c>
      <c r="B81" s="130"/>
      <c r="C81" s="130"/>
      <c r="D81" s="130"/>
      <c r="E81" s="130"/>
      <c r="F81" s="130"/>
      <c r="G81" s="130"/>
      <c r="H81" s="130"/>
      <c r="I81" s="130"/>
      <c r="J81" s="130"/>
    </row>
    <row r="82" spans="1:10">
      <c r="A82" s="74" t="s">
        <v>715</v>
      </c>
      <c r="B82" s="74"/>
    </row>
  </sheetData>
  <sheetProtection algorithmName="SHA-512" hashValue="NuUxZRYmN2TiZEjds2OI2wnobLS3AYuaoOjw7c0DSrFG53iTqRDfhh0rDUEBCbxgJT8I5mUZcZ/BVqdtObkgsA==" saltValue="1pKaihErCgeSuvvAFvKGxA==" spinCount="100000" sheet="1" objects="1" scenarios="1"/>
  <mergeCells count="12">
    <mergeCell ref="A4:J4"/>
    <mergeCell ref="A8:J8"/>
    <mergeCell ref="A41:J41"/>
    <mergeCell ref="A62:J62"/>
    <mergeCell ref="A30:J30"/>
    <mergeCell ref="A57:J57"/>
    <mergeCell ref="A81:J81"/>
    <mergeCell ref="A73:J73"/>
    <mergeCell ref="A74:J74"/>
    <mergeCell ref="A76:J76"/>
    <mergeCell ref="A77:J77"/>
    <mergeCell ref="A80:J80"/>
  </mergeCells>
  <dataValidations count="1">
    <dataValidation type="whole" operator="equal" allowBlank="1" showInputMessage="1" showErrorMessage="1" sqref="J9:J28" xr:uid="{00000000-0002-0000-0100-000000000000}">
      <formula1>1</formula1>
    </dataValidation>
  </dataValidations>
  <pageMargins left="0.70866141732283472" right="0.70866141732283472" top="0.39370078740157483" bottom="0.39370078740157483" header="0.31496062992125984" footer="0.31496062992125984"/>
  <pageSetup paperSize="9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7"/>
  <sheetViews>
    <sheetView zoomScale="106" zoomScaleNormal="106" workbookViewId="0">
      <pane ySplit="7" topLeftCell="A20" activePane="bottomLeft" state="frozen"/>
      <selection pane="bottomLeft" activeCell="A21" sqref="A21:J21"/>
    </sheetView>
  </sheetViews>
  <sheetFormatPr defaultRowHeight="15"/>
  <cols>
    <col min="1" max="1" width="3.42578125" style="1" customWidth="1"/>
    <col min="2" max="2" width="49.140625" style="1" customWidth="1"/>
    <col min="3" max="3" width="6" style="1" customWidth="1"/>
    <col min="4" max="4" width="4" style="1" bestFit="1" customWidth="1"/>
    <col min="5" max="5" width="7.5703125" style="1" customWidth="1"/>
    <col min="6" max="6" width="7" style="1" customWidth="1"/>
    <col min="7" max="7" width="10.140625" style="1" customWidth="1"/>
    <col min="8" max="8" width="7.85546875" style="1" customWidth="1"/>
    <col min="9" max="9" width="9.5703125" style="1" customWidth="1"/>
    <col min="10" max="10" width="8.42578125" style="1" customWidth="1"/>
    <col min="11" max="15" width="9.140625" style="1"/>
    <col min="16" max="16" width="17.85546875" style="1" bestFit="1" customWidth="1"/>
    <col min="17" max="17" width="31.85546875" style="1" bestFit="1" customWidth="1"/>
    <col min="18" max="18" width="20.42578125" style="1" bestFit="1" customWidth="1"/>
    <col min="19" max="16384" width="9.140625" style="1"/>
  </cols>
  <sheetData>
    <row r="1" spans="1:10">
      <c r="A1" s="75" t="s">
        <v>471</v>
      </c>
    </row>
    <row r="2" spans="1:10">
      <c r="A2" s="6" t="s">
        <v>53</v>
      </c>
      <c r="B2" s="6"/>
      <c r="C2" s="8"/>
      <c r="D2" s="8"/>
      <c r="E2" s="6"/>
      <c r="F2" s="6"/>
      <c r="G2" s="6" t="s">
        <v>600</v>
      </c>
      <c r="H2"/>
      <c r="I2"/>
      <c r="J2"/>
    </row>
    <row r="3" spans="1:10">
      <c r="A3"/>
      <c r="B3"/>
      <c r="C3"/>
      <c r="D3"/>
      <c r="E3"/>
      <c r="F3"/>
      <c r="G3"/>
      <c r="H3"/>
      <c r="I3"/>
      <c r="J3"/>
    </row>
    <row r="4" spans="1:10" ht="15" customHeight="1">
      <c r="A4" s="131" t="s">
        <v>120</v>
      </c>
      <c r="B4" s="131"/>
      <c r="C4" s="131"/>
      <c r="D4" s="131"/>
      <c r="E4" s="131"/>
      <c r="F4" s="131"/>
      <c r="G4" s="131"/>
      <c r="H4" s="131"/>
      <c r="I4" s="131"/>
      <c r="J4" s="131"/>
    </row>
    <row r="5" spans="1:10">
      <c r="A5"/>
      <c r="B5"/>
      <c r="C5"/>
      <c r="D5"/>
      <c r="E5"/>
      <c r="F5"/>
      <c r="G5"/>
      <c r="H5"/>
      <c r="I5"/>
      <c r="J5"/>
    </row>
    <row r="6" spans="1:10" ht="51" customHeight="1">
      <c r="A6" s="56" t="s">
        <v>54</v>
      </c>
      <c r="B6" s="56" t="s">
        <v>55</v>
      </c>
      <c r="C6" s="57" t="s">
        <v>56</v>
      </c>
      <c r="D6" s="57" t="s">
        <v>65</v>
      </c>
      <c r="E6" s="58" t="s">
        <v>57</v>
      </c>
      <c r="F6" s="58" t="s">
        <v>66</v>
      </c>
      <c r="G6" s="58" t="s">
        <v>112</v>
      </c>
      <c r="H6" s="58" t="s">
        <v>113</v>
      </c>
      <c r="I6" s="58" t="s">
        <v>67</v>
      </c>
      <c r="J6" s="58" t="s">
        <v>114</v>
      </c>
    </row>
    <row r="7" spans="1:10" s="4" customFormat="1" ht="22.5">
      <c r="A7" s="56">
        <v>1</v>
      </c>
      <c r="B7" s="56">
        <v>2</v>
      </c>
      <c r="C7" s="57">
        <v>3</v>
      </c>
      <c r="D7" s="57">
        <v>4</v>
      </c>
      <c r="E7" s="57">
        <v>5</v>
      </c>
      <c r="F7" s="57">
        <v>6</v>
      </c>
      <c r="G7" s="58" t="s">
        <v>115</v>
      </c>
      <c r="H7" s="57" t="s">
        <v>116</v>
      </c>
      <c r="I7" s="58" t="s">
        <v>117</v>
      </c>
      <c r="J7" s="57">
        <v>10</v>
      </c>
    </row>
    <row r="8" spans="1:10" ht="15.75" customHeight="1">
      <c r="A8" s="132" t="s">
        <v>727</v>
      </c>
      <c r="B8" s="132"/>
      <c r="C8" s="132"/>
      <c r="D8" s="132"/>
      <c r="E8" s="132"/>
      <c r="F8" s="132"/>
      <c r="G8" s="132"/>
      <c r="H8" s="132"/>
      <c r="I8" s="132"/>
      <c r="J8" s="132"/>
    </row>
    <row r="9" spans="1:10" ht="25.5">
      <c r="A9" s="12">
        <v>1</v>
      </c>
      <c r="B9" s="12" t="s">
        <v>401</v>
      </c>
      <c r="C9" s="13">
        <v>100</v>
      </c>
      <c r="D9" s="13" t="s">
        <v>0</v>
      </c>
      <c r="E9" s="88"/>
      <c r="F9" s="82"/>
      <c r="G9" s="17">
        <f>C9*ROUND(F9,4)</f>
        <v>0</v>
      </c>
      <c r="H9" s="17">
        <f>G9*0.095</f>
        <v>0</v>
      </c>
      <c r="I9" s="17">
        <f>G9+H9</f>
        <v>0</v>
      </c>
      <c r="J9" s="59"/>
    </row>
    <row r="10" spans="1:10" ht="25.5">
      <c r="A10" s="12">
        <v>2</v>
      </c>
      <c r="B10" s="12" t="s">
        <v>402</v>
      </c>
      <c r="C10" s="13">
        <v>600</v>
      </c>
      <c r="D10" s="13" t="s">
        <v>0</v>
      </c>
      <c r="E10" s="88"/>
      <c r="F10" s="82"/>
      <c r="G10" s="17">
        <f t="shared" ref="G10:G19" si="0">C10*ROUND(F10,4)</f>
        <v>0</v>
      </c>
      <c r="H10" s="17">
        <f t="shared" ref="H10:H19" si="1">G10*0.095</f>
        <v>0</v>
      </c>
      <c r="I10" s="17">
        <f t="shared" ref="I10:I19" si="2">G10+H10</f>
        <v>0</v>
      </c>
      <c r="J10" s="59"/>
    </row>
    <row r="11" spans="1:10" ht="25.5">
      <c r="A11" s="12">
        <v>3</v>
      </c>
      <c r="B11" s="12" t="s">
        <v>403</v>
      </c>
      <c r="C11" s="13">
        <v>300</v>
      </c>
      <c r="D11" s="13" t="s">
        <v>0</v>
      </c>
      <c r="E11" s="88"/>
      <c r="F11" s="82"/>
      <c r="G11" s="17">
        <f t="shared" si="0"/>
        <v>0</v>
      </c>
      <c r="H11" s="17">
        <f t="shared" si="1"/>
        <v>0</v>
      </c>
      <c r="I11" s="17">
        <f t="shared" si="2"/>
        <v>0</v>
      </c>
      <c r="J11" s="59"/>
    </row>
    <row r="12" spans="1:10" ht="25.5">
      <c r="A12" s="12">
        <v>4</v>
      </c>
      <c r="B12" s="12" t="s">
        <v>404</v>
      </c>
      <c r="C12" s="13">
        <v>300</v>
      </c>
      <c r="D12" s="13" t="s">
        <v>0</v>
      </c>
      <c r="E12" s="88"/>
      <c r="F12" s="82"/>
      <c r="G12" s="17">
        <f t="shared" si="0"/>
        <v>0</v>
      </c>
      <c r="H12" s="17">
        <f t="shared" si="1"/>
        <v>0</v>
      </c>
      <c r="I12" s="17">
        <f t="shared" si="2"/>
        <v>0</v>
      </c>
      <c r="J12" s="59"/>
    </row>
    <row r="13" spans="1:10" ht="25.5">
      <c r="A13" s="12">
        <v>5</v>
      </c>
      <c r="B13" s="12" t="s">
        <v>405</v>
      </c>
      <c r="C13" s="13">
        <v>600</v>
      </c>
      <c r="D13" s="13" t="s">
        <v>0</v>
      </c>
      <c r="E13" s="88"/>
      <c r="F13" s="82"/>
      <c r="G13" s="17">
        <f t="shared" si="0"/>
        <v>0</v>
      </c>
      <c r="H13" s="17">
        <f t="shared" si="1"/>
        <v>0</v>
      </c>
      <c r="I13" s="17">
        <f t="shared" si="2"/>
        <v>0</v>
      </c>
      <c r="J13" s="59"/>
    </row>
    <row r="14" spans="1:10" ht="25.5">
      <c r="A14" s="12">
        <v>6</v>
      </c>
      <c r="B14" s="12" t="s">
        <v>406</v>
      </c>
      <c r="C14" s="13">
        <v>100</v>
      </c>
      <c r="D14" s="13" t="s">
        <v>0</v>
      </c>
      <c r="E14" s="88"/>
      <c r="F14" s="82"/>
      <c r="G14" s="17">
        <f t="shared" si="0"/>
        <v>0</v>
      </c>
      <c r="H14" s="17">
        <f t="shared" si="1"/>
        <v>0</v>
      </c>
      <c r="I14" s="17">
        <f t="shared" si="2"/>
        <v>0</v>
      </c>
      <c r="J14" s="59"/>
    </row>
    <row r="15" spans="1:10" ht="38.25">
      <c r="A15" s="12">
        <v>7</v>
      </c>
      <c r="B15" s="12" t="s">
        <v>479</v>
      </c>
      <c r="C15" s="13">
        <v>150</v>
      </c>
      <c r="D15" s="13" t="s">
        <v>0</v>
      </c>
      <c r="E15" s="88"/>
      <c r="F15" s="82"/>
      <c r="G15" s="17">
        <f t="shared" si="0"/>
        <v>0</v>
      </c>
      <c r="H15" s="17">
        <f t="shared" si="1"/>
        <v>0</v>
      </c>
      <c r="I15" s="17">
        <f t="shared" si="2"/>
        <v>0</v>
      </c>
      <c r="J15" s="59"/>
    </row>
    <row r="16" spans="1:10" ht="38.25">
      <c r="A16" s="12">
        <v>8</v>
      </c>
      <c r="B16" s="12" t="s">
        <v>480</v>
      </c>
      <c r="C16" s="13">
        <v>50</v>
      </c>
      <c r="D16" s="13" t="s">
        <v>0</v>
      </c>
      <c r="E16" s="88"/>
      <c r="F16" s="82"/>
      <c r="G16" s="17">
        <f t="shared" si="0"/>
        <v>0</v>
      </c>
      <c r="H16" s="17">
        <f t="shared" si="1"/>
        <v>0</v>
      </c>
      <c r="I16" s="17">
        <f t="shared" si="2"/>
        <v>0</v>
      </c>
      <c r="J16" s="59"/>
    </row>
    <row r="17" spans="1:10" ht="38.25">
      <c r="A17" s="12">
        <v>9</v>
      </c>
      <c r="B17" s="12" t="s">
        <v>481</v>
      </c>
      <c r="C17" s="13">
        <v>50</v>
      </c>
      <c r="D17" s="13" t="s">
        <v>0</v>
      </c>
      <c r="E17" s="88"/>
      <c r="F17" s="82"/>
      <c r="G17" s="17">
        <f t="shared" si="0"/>
        <v>0</v>
      </c>
      <c r="H17" s="17">
        <f t="shared" si="1"/>
        <v>0</v>
      </c>
      <c r="I17" s="17">
        <f t="shared" si="2"/>
        <v>0</v>
      </c>
      <c r="J17" s="59"/>
    </row>
    <row r="18" spans="1:10" ht="38.25">
      <c r="A18" s="12">
        <v>10</v>
      </c>
      <c r="B18" s="12" t="s">
        <v>482</v>
      </c>
      <c r="C18" s="13">
        <v>50</v>
      </c>
      <c r="D18" s="13" t="s">
        <v>0</v>
      </c>
      <c r="E18" s="88"/>
      <c r="F18" s="82"/>
      <c r="G18" s="17">
        <f t="shared" si="0"/>
        <v>0</v>
      </c>
      <c r="H18" s="17">
        <f t="shared" si="1"/>
        <v>0</v>
      </c>
      <c r="I18" s="17">
        <f t="shared" si="2"/>
        <v>0</v>
      </c>
      <c r="J18" s="59"/>
    </row>
    <row r="19" spans="1:10" ht="38.25">
      <c r="A19" s="12">
        <v>11</v>
      </c>
      <c r="B19" s="12" t="s">
        <v>483</v>
      </c>
      <c r="C19" s="13">
        <v>300</v>
      </c>
      <c r="D19" s="13" t="s">
        <v>0</v>
      </c>
      <c r="E19" s="88"/>
      <c r="F19" s="82"/>
      <c r="G19" s="17">
        <f t="shared" si="0"/>
        <v>0</v>
      </c>
      <c r="H19" s="17">
        <f t="shared" si="1"/>
        <v>0</v>
      </c>
      <c r="I19" s="17">
        <f t="shared" si="2"/>
        <v>0</v>
      </c>
      <c r="J19" s="59"/>
    </row>
    <row r="20" spans="1:10">
      <c r="A20" s="12"/>
      <c r="B20" s="14" t="s">
        <v>619</v>
      </c>
      <c r="C20" s="15" t="s">
        <v>58</v>
      </c>
      <c r="D20" s="15" t="s">
        <v>58</v>
      </c>
      <c r="E20" s="15" t="s">
        <v>58</v>
      </c>
      <c r="F20" s="15" t="s">
        <v>58</v>
      </c>
      <c r="G20" s="32">
        <f>SUM(G9:G19)</f>
        <v>0</v>
      </c>
      <c r="H20" s="32">
        <f>SUM(H9:H19)</f>
        <v>0</v>
      </c>
      <c r="I20" s="32">
        <f>SUM(I9:I19)</f>
        <v>0</v>
      </c>
      <c r="J20" s="15">
        <f>SUM(J9:J19)</f>
        <v>0</v>
      </c>
    </row>
    <row r="21" spans="1:10">
      <c r="A21" s="132" t="s">
        <v>728</v>
      </c>
      <c r="B21" s="132"/>
      <c r="C21" s="132"/>
      <c r="D21" s="132"/>
      <c r="E21" s="132"/>
      <c r="F21" s="132"/>
      <c r="G21" s="132"/>
      <c r="H21" s="132"/>
      <c r="I21" s="132"/>
      <c r="J21" s="132"/>
    </row>
    <row r="22" spans="1:10">
      <c r="A22" s="12">
        <v>1</v>
      </c>
      <c r="B22" s="12" t="s">
        <v>407</v>
      </c>
      <c r="C22" s="13">
        <v>540</v>
      </c>
      <c r="D22" s="13" t="s">
        <v>0</v>
      </c>
      <c r="E22" s="88"/>
      <c r="F22" s="82"/>
      <c r="G22" s="17">
        <f>C22*ROUND(F22,4)</f>
        <v>0</v>
      </c>
      <c r="H22" s="17">
        <f>G22*0.095</f>
        <v>0</v>
      </c>
      <c r="I22" s="17">
        <f>G22+H22</f>
        <v>0</v>
      </c>
      <c r="J22" s="59"/>
    </row>
    <row r="23" spans="1:10">
      <c r="A23" s="12">
        <v>2</v>
      </c>
      <c r="B23" s="12" t="s">
        <v>570</v>
      </c>
      <c r="C23" s="13">
        <v>1100</v>
      </c>
      <c r="D23" s="13" t="s">
        <v>0</v>
      </c>
      <c r="E23" s="88"/>
      <c r="F23" s="82"/>
      <c r="G23" s="17">
        <f t="shared" ref="G23:G25" si="3">C23*ROUND(F23,4)</f>
        <v>0</v>
      </c>
      <c r="H23" s="17">
        <f t="shared" ref="H23:H25" si="4">G23*0.095</f>
        <v>0</v>
      </c>
      <c r="I23" s="17">
        <f t="shared" ref="I23:I25" si="5">G23+H23</f>
        <v>0</v>
      </c>
      <c r="J23" s="59"/>
    </row>
    <row r="24" spans="1:10">
      <c r="A24" s="12">
        <v>3</v>
      </c>
      <c r="B24" s="12" t="s">
        <v>539</v>
      </c>
      <c r="C24" s="13">
        <v>100</v>
      </c>
      <c r="D24" s="13" t="s">
        <v>0</v>
      </c>
      <c r="E24" s="88"/>
      <c r="F24" s="82"/>
      <c r="G24" s="17">
        <f t="shared" si="3"/>
        <v>0</v>
      </c>
      <c r="H24" s="17">
        <f t="shared" si="4"/>
        <v>0</v>
      </c>
      <c r="I24" s="17">
        <f t="shared" si="5"/>
        <v>0</v>
      </c>
      <c r="J24" s="59"/>
    </row>
    <row r="25" spans="1:10" ht="25.5">
      <c r="A25" s="12">
        <v>4</v>
      </c>
      <c r="B25" s="12" t="s">
        <v>571</v>
      </c>
      <c r="C25" s="13">
        <v>15</v>
      </c>
      <c r="D25" s="13" t="s">
        <v>0</v>
      </c>
      <c r="E25" s="88"/>
      <c r="F25" s="82"/>
      <c r="G25" s="17">
        <f t="shared" si="3"/>
        <v>0</v>
      </c>
      <c r="H25" s="17">
        <f t="shared" si="4"/>
        <v>0</v>
      </c>
      <c r="I25" s="17">
        <f t="shared" si="5"/>
        <v>0</v>
      </c>
      <c r="J25" s="59"/>
    </row>
    <row r="26" spans="1:10">
      <c r="A26" s="12"/>
      <c r="B26" s="14" t="s">
        <v>620</v>
      </c>
      <c r="C26" s="15" t="s">
        <v>58</v>
      </c>
      <c r="D26" s="15" t="s">
        <v>58</v>
      </c>
      <c r="E26" s="15" t="s">
        <v>58</v>
      </c>
      <c r="F26" s="15" t="s">
        <v>58</v>
      </c>
      <c r="G26" s="32">
        <f>SUM(G22:G25)</f>
        <v>0</v>
      </c>
      <c r="H26" s="32">
        <f>SUM(H22:H25)</f>
        <v>0</v>
      </c>
      <c r="I26" s="32">
        <f>SUM(I22:I25)</f>
        <v>0</v>
      </c>
      <c r="J26" s="15">
        <f>SUM(J22:J25)</f>
        <v>0</v>
      </c>
    </row>
    <row r="28" spans="1:10" customFormat="1">
      <c r="A28" s="127" t="s">
        <v>68</v>
      </c>
      <c r="B28" s="127"/>
      <c r="C28" s="127"/>
      <c r="D28" s="127"/>
      <c r="E28" s="127"/>
      <c r="F28" s="127"/>
      <c r="G28" s="127"/>
      <c r="H28" s="127"/>
      <c r="I28" s="127"/>
      <c r="J28" s="127"/>
    </row>
    <row r="29" spans="1:10" customFormat="1" ht="30.75" customHeight="1">
      <c r="A29" s="128" t="s">
        <v>69</v>
      </c>
      <c r="B29" s="129"/>
      <c r="C29" s="129"/>
      <c r="D29" s="129"/>
      <c r="E29" s="129"/>
      <c r="F29" s="129"/>
      <c r="G29" s="129"/>
      <c r="H29" s="129"/>
      <c r="I29" s="129"/>
      <c r="J29" s="129"/>
    </row>
    <row r="30" spans="1:10" customFormat="1">
      <c r="A30" s="90" t="s">
        <v>118</v>
      </c>
      <c r="B30" s="91"/>
      <c r="C30" s="91"/>
      <c r="D30" s="91"/>
      <c r="E30" s="91"/>
      <c r="F30" s="91"/>
      <c r="G30" s="91"/>
      <c r="H30" s="91"/>
      <c r="I30" s="91"/>
      <c r="J30" s="91"/>
    </row>
    <row r="31" spans="1:10" customFormat="1">
      <c r="A31" s="130" t="s">
        <v>587</v>
      </c>
      <c r="B31" s="130"/>
      <c r="C31" s="130"/>
      <c r="D31" s="130"/>
      <c r="E31" s="130"/>
      <c r="F31" s="130"/>
      <c r="G31" s="130"/>
      <c r="H31" s="130"/>
      <c r="I31" s="130"/>
      <c r="J31" s="130"/>
    </row>
    <row r="32" spans="1:10" customFormat="1" ht="31.5" customHeight="1">
      <c r="A32" s="133" t="s">
        <v>592</v>
      </c>
      <c r="B32" s="133"/>
      <c r="C32" s="133"/>
      <c r="D32" s="133"/>
      <c r="E32" s="133"/>
      <c r="F32" s="133"/>
      <c r="G32" s="133"/>
      <c r="H32" s="133"/>
      <c r="I32" s="133"/>
      <c r="J32" s="133"/>
    </row>
    <row r="33" spans="1:10" customFormat="1">
      <c r="A33" s="92" t="s">
        <v>588</v>
      </c>
      <c r="B33" s="93"/>
      <c r="C33" s="93"/>
      <c r="D33" s="93"/>
      <c r="E33" s="93"/>
      <c r="F33" s="93"/>
      <c r="G33" s="93"/>
      <c r="H33" s="93"/>
      <c r="I33" s="93"/>
      <c r="J33" s="93"/>
    </row>
    <row r="34" spans="1:10" customFormat="1">
      <c r="A34" s="92" t="s">
        <v>589</v>
      </c>
      <c r="B34" s="93"/>
      <c r="C34" s="93"/>
      <c r="D34" s="93"/>
      <c r="E34" s="93"/>
      <c r="F34" s="93"/>
      <c r="G34" s="93"/>
      <c r="H34" s="93"/>
      <c r="I34" s="93"/>
      <c r="J34" s="93"/>
    </row>
    <row r="35" spans="1:10" customFormat="1" ht="36" customHeight="1">
      <c r="A35" s="130" t="s">
        <v>590</v>
      </c>
      <c r="B35" s="134"/>
      <c r="C35" s="134"/>
      <c r="D35" s="134"/>
      <c r="E35" s="134"/>
      <c r="F35" s="134"/>
      <c r="G35" s="134"/>
      <c r="H35" s="134"/>
      <c r="I35" s="134"/>
      <c r="J35" s="134"/>
    </row>
    <row r="36" spans="1:10" customFormat="1" ht="39" customHeight="1">
      <c r="A36" s="130" t="s">
        <v>591</v>
      </c>
      <c r="B36" s="130"/>
      <c r="C36" s="130"/>
      <c r="D36" s="130"/>
      <c r="E36" s="130"/>
      <c r="F36" s="130"/>
      <c r="G36" s="130"/>
      <c r="H36" s="130"/>
      <c r="I36" s="130"/>
      <c r="J36" s="130"/>
    </row>
    <row r="37" spans="1:10">
      <c r="A37" s="74" t="s">
        <v>715</v>
      </c>
      <c r="B37" s="74"/>
    </row>
  </sheetData>
  <sheetProtection algorithmName="SHA-512" hashValue="fN+lsunXMrdwp3Nf0plrpodNTbZ2U8gr5BKIHn49bwXqG4zqgnJIJ5zSx5Jd4NSR4PASutuCmZNbaVOxUezESA==" saltValue="f+FnbtncmZCQDJQdhkA8kw==" spinCount="100000" sheet="1" objects="1" scenarios="1"/>
  <mergeCells count="9">
    <mergeCell ref="A31:J31"/>
    <mergeCell ref="A32:J32"/>
    <mergeCell ref="A35:J35"/>
    <mergeCell ref="A36:J36"/>
    <mergeCell ref="A4:J4"/>
    <mergeCell ref="A8:J8"/>
    <mergeCell ref="A21:J21"/>
    <mergeCell ref="A28:J28"/>
    <mergeCell ref="A29:J29"/>
  </mergeCells>
  <dataValidations count="1">
    <dataValidation type="whole" operator="equal" allowBlank="1" showInputMessage="1" showErrorMessage="1" sqref="J22:J25 J9:J19" xr:uid="{00000000-0002-0000-0200-000000000000}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zoomScaleNormal="100" workbookViewId="0">
      <pane ySplit="7" topLeftCell="A8" activePane="bottomLeft" state="frozen"/>
      <selection pane="bottomLeft" activeCell="A14" sqref="A14:J14"/>
    </sheetView>
  </sheetViews>
  <sheetFormatPr defaultRowHeight="15"/>
  <cols>
    <col min="1" max="1" width="4.42578125" style="1" customWidth="1"/>
    <col min="2" max="2" width="37.140625" style="1" customWidth="1"/>
    <col min="3" max="3" width="6.85546875" style="1" customWidth="1"/>
    <col min="4" max="4" width="5.85546875" style="1" customWidth="1"/>
    <col min="5" max="5" width="7.42578125" style="1" customWidth="1"/>
    <col min="6" max="6" width="7.28515625" style="1" customWidth="1"/>
    <col min="7" max="7" width="9.7109375" style="1" customWidth="1"/>
    <col min="8" max="8" width="8.28515625" style="1" customWidth="1"/>
    <col min="9" max="9" width="8.85546875" style="1" customWidth="1"/>
    <col min="10" max="10" width="7" style="1" customWidth="1"/>
    <col min="11" max="11" width="9.140625" style="1" customWidth="1"/>
    <col min="12" max="15" width="9.140625" style="1"/>
    <col min="16" max="16" width="17.85546875" style="1" bestFit="1" customWidth="1"/>
    <col min="17" max="17" width="31.85546875" style="1" bestFit="1" customWidth="1"/>
    <col min="18" max="18" width="20.42578125" style="1" bestFit="1" customWidth="1"/>
    <col min="19" max="16384" width="9.140625" style="1"/>
  </cols>
  <sheetData>
    <row r="1" spans="1:10">
      <c r="A1" s="75" t="s">
        <v>471</v>
      </c>
    </row>
    <row r="2" spans="1:10">
      <c r="A2" s="6" t="s">
        <v>53</v>
      </c>
      <c r="B2" s="6"/>
      <c r="C2" s="8"/>
      <c r="D2" s="8"/>
      <c r="E2" s="6"/>
      <c r="F2" s="6" t="s">
        <v>599</v>
      </c>
      <c r="G2" s="6"/>
      <c r="H2" s="6"/>
      <c r="I2" s="6"/>
      <c r="J2" s="6"/>
    </row>
    <row r="3" spans="1:10">
      <c r="A3" s="6"/>
      <c r="B3" s="6"/>
      <c r="C3" s="8"/>
      <c r="D3" s="8"/>
      <c r="E3" s="6"/>
      <c r="F3" s="6"/>
      <c r="G3" s="6"/>
      <c r="H3" s="6"/>
      <c r="I3" s="6"/>
      <c r="J3" s="6"/>
    </row>
    <row r="4" spans="1:10" ht="15" customHeight="1">
      <c r="A4" s="131" t="s">
        <v>121</v>
      </c>
      <c r="B4" s="131"/>
      <c r="C4" s="131"/>
      <c r="D4" s="131"/>
      <c r="E4" s="131"/>
      <c r="F4" s="131"/>
      <c r="G4" s="131"/>
      <c r="H4" s="131"/>
      <c r="I4" s="131"/>
      <c r="J4" s="131"/>
    </row>
    <row r="5" spans="1:10" ht="18.75">
      <c r="A5"/>
      <c r="B5" s="22"/>
      <c r="C5"/>
      <c r="D5"/>
      <c r="E5"/>
      <c r="F5"/>
      <c r="G5"/>
      <c r="H5"/>
      <c r="I5"/>
      <c r="J5"/>
    </row>
    <row r="6" spans="1:10" ht="49.5" customHeight="1">
      <c r="A6" s="56" t="s">
        <v>54</v>
      </c>
      <c r="B6" s="56" t="s">
        <v>55</v>
      </c>
      <c r="C6" s="57" t="s">
        <v>56</v>
      </c>
      <c r="D6" s="57" t="s">
        <v>65</v>
      </c>
      <c r="E6" s="58" t="s">
        <v>57</v>
      </c>
      <c r="F6" s="58" t="s">
        <v>66</v>
      </c>
      <c r="G6" s="58" t="s">
        <v>112</v>
      </c>
      <c r="H6" s="58" t="s">
        <v>113</v>
      </c>
      <c r="I6" s="58" t="s">
        <v>67</v>
      </c>
      <c r="J6" s="58" t="s">
        <v>114</v>
      </c>
    </row>
    <row r="7" spans="1:10" ht="22.5">
      <c r="A7" s="56">
        <v>1</v>
      </c>
      <c r="B7" s="56">
        <v>2</v>
      </c>
      <c r="C7" s="57">
        <v>3</v>
      </c>
      <c r="D7" s="57">
        <v>4</v>
      </c>
      <c r="E7" s="57">
        <v>5</v>
      </c>
      <c r="F7" s="57">
        <v>6</v>
      </c>
      <c r="G7" s="58" t="s">
        <v>115</v>
      </c>
      <c r="H7" s="57" t="s">
        <v>116</v>
      </c>
      <c r="I7" s="58" t="s">
        <v>117</v>
      </c>
      <c r="J7" s="57">
        <v>10</v>
      </c>
    </row>
    <row r="8" spans="1:10">
      <c r="A8" s="132" t="s">
        <v>729</v>
      </c>
      <c r="B8" s="132"/>
      <c r="C8" s="132"/>
      <c r="D8" s="132"/>
      <c r="E8" s="132"/>
      <c r="F8" s="132"/>
      <c r="G8" s="132"/>
      <c r="H8" s="132"/>
      <c r="I8" s="132"/>
      <c r="J8" s="132"/>
    </row>
    <row r="9" spans="1:10" ht="25.5">
      <c r="A9" s="12">
        <v>1</v>
      </c>
      <c r="B9" s="103" t="s">
        <v>695</v>
      </c>
      <c r="C9" s="83">
        <v>45000</v>
      </c>
      <c r="D9" s="83" t="s">
        <v>1</v>
      </c>
      <c r="E9" s="88"/>
      <c r="F9" s="82"/>
      <c r="G9" s="31">
        <f>C9*ROUND(F9,4)</f>
        <v>0</v>
      </c>
      <c r="H9" s="31">
        <f>G9*0.095</f>
        <v>0</v>
      </c>
      <c r="I9" s="31">
        <f>G9+H9</f>
        <v>0</v>
      </c>
      <c r="J9" s="59"/>
    </row>
    <row r="10" spans="1:10">
      <c r="A10" s="12"/>
      <c r="B10" s="14" t="s">
        <v>621</v>
      </c>
      <c r="C10" s="15" t="s">
        <v>58</v>
      </c>
      <c r="D10" s="15" t="s">
        <v>58</v>
      </c>
      <c r="E10" s="15" t="s">
        <v>58</v>
      </c>
      <c r="F10" s="15" t="s">
        <v>58</v>
      </c>
      <c r="G10" s="32">
        <f>SUM(G9)</f>
        <v>0</v>
      </c>
      <c r="H10" s="32">
        <f>SUM(H9)</f>
        <v>0</v>
      </c>
      <c r="I10" s="32">
        <f>SUM(I9)</f>
        <v>0</v>
      </c>
      <c r="J10" s="15">
        <f>SUM(J9)</f>
        <v>0</v>
      </c>
    </row>
    <row r="11" spans="1:10" s="105" customFormat="1">
      <c r="A11" s="132" t="s">
        <v>730</v>
      </c>
      <c r="B11" s="132"/>
      <c r="C11" s="132"/>
      <c r="D11" s="132"/>
      <c r="E11" s="132"/>
      <c r="F11" s="132"/>
      <c r="G11" s="132"/>
      <c r="H11" s="132"/>
      <c r="I11" s="132"/>
      <c r="J11" s="132"/>
    </row>
    <row r="12" spans="1:10" s="105" customFormat="1">
      <c r="A12" s="12">
        <v>1</v>
      </c>
      <c r="B12" s="12" t="s">
        <v>95</v>
      </c>
      <c r="C12" s="83">
        <v>25000</v>
      </c>
      <c r="D12" s="13" t="s">
        <v>1</v>
      </c>
      <c r="E12" s="88"/>
      <c r="F12" s="82"/>
      <c r="G12" s="31">
        <f>C12*ROUND(F12,4)</f>
        <v>0</v>
      </c>
      <c r="H12" s="31">
        <f>G12*0.095</f>
        <v>0</v>
      </c>
      <c r="I12" s="31">
        <f>G12+H12</f>
        <v>0</v>
      </c>
      <c r="J12" s="15" t="s">
        <v>58</v>
      </c>
    </row>
    <row r="13" spans="1:10" s="105" customFormat="1">
      <c r="A13" s="12"/>
      <c r="B13" s="14" t="s">
        <v>623</v>
      </c>
      <c r="C13" s="15" t="s">
        <v>58</v>
      </c>
      <c r="D13" s="15" t="s">
        <v>58</v>
      </c>
      <c r="E13" s="15" t="s">
        <v>58</v>
      </c>
      <c r="F13" s="15" t="s">
        <v>58</v>
      </c>
      <c r="G13" s="32">
        <f>SUM(G12)</f>
        <v>0</v>
      </c>
      <c r="H13" s="32">
        <f>SUM(H12)</f>
        <v>0</v>
      </c>
      <c r="I13" s="32">
        <f>SUM(I12)</f>
        <v>0</v>
      </c>
      <c r="J13" s="15">
        <f>SUM(J12)</f>
        <v>0</v>
      </c>
    </row>
    <row r="14" spans="1:10">
      <c r="A14" s="132" t="s">
        <v>731</v>
      </c>
      <c r="B14" s="132"/>
      <c r="C14" s="132"/>
      <c r="D14" s="132"/>
      <c r="E14" s="132"/>
      <c r="F14" s="132"/>
      <c r="G14" s="132"/>
      <c r="H14" s="132"/>
      <c r="I14" s="132"/>
      <c r="J14" s="132"/>
    </row>
    <row r="15" spans="1:10" ht="38.25">
      <c r="A15" s="12">
        <v>1</v>
      </c>
      <c r="B15" s="12" t="s">
        <v>624</v>
      </c>
      <c r="C15" s="83">
        <v>20</v>
      </c>
      <c r="D15" s="13" t="s">
        <v>0</v>
      </c>
      <c r="E15" s="88"/>
      <c r="F15" s="82"/>
      <c r="G15" s="31">
        <f>C15*ROUND(F15,4)</f>
        <v>0</v>
      </c>
      <c r="H15" s="31">
        <f>G15*0.095</f>
        <v>0</v>
      </c>
      <c r="I15" s="31">
        <f>G15+H15</f>
        <v>0</v>
      </c>
      <c r="J15" s="15" t="s">
        <v>58</v>
      </c>
    </row>
    <row r="16" spans="1:10">
      <c r="A16" s="12"/>
      <c r="B16" s="14" t="s">
        <v>622</v>
      </c>
      <c r="C16" s="15" t="s">
        <v>58</v>
      </c>
      <c r="D16" s="15" t="s">
        <v>58</v>
      </c>
      <c r="E16" s="15" t="s">
        <v>58</v>
      </c>
      <c r="F16" s="15" t="s">
        <v>58</v>
      </c>
      <c r="G16" s="32">
        <f>SUM(G15)</f>
        <v>0</v>
      </c>
      <c r="H16" s="32">
        <f>SUM(H15)</f>
        <v>0</v>
      </c>
      <c r="I16" s="32">
        <f>SUM(I15)</f>
        <v>0</v>
      </c>
      <c r="J16" s="15" t="str">
        <f>+J15</f>
        <v>/</v>
      </c>
    </row>
    <row r="18" spans="1:10" customFormat="1" ht="28.5" customHeight="1">
      <c r="A18" s="127" t="s">
        <v>68</v>
      </c>
      <c r="B18" s="127"/>
      <c r="C18" s="127"/>
      <c r="D18" s="127"/>
      <c r="E18" s="127"/>
      <c r="F18" s="127"/>
      <c r="G18" s="127"/>
      <c r="H18" s="127"/>
      <c r="I18" s="127"/>
      <c r="J18" s="127"/>
    </row>
    <row r="19" spans="1:10" customFormat="1" ht="28.5" customHeight="1">
      <c r="A19" s="128" t="s">
        <v>69</v>
      </c>
      <c r="B19" s="129"/>
      <c r="C19" s="129"/>
      <c r="D19" s="129"/>
      <c r="E19" s="129"/>
      <c r="F19" s="129"/>
      <c r="G19" s="129"/>
      <c r="H19" s="129"/>
      <c r="I19" s="129"/>
      <c r="J19" s="129"/>
    </row>
    <row r="20" spans="1:10" customFormat="1">
      <c r="A20" s="90" t="s">
        <v>118</v>
      </c>
      <c r="B20" s="91"/>
      <c r="C20" s="91"/>
      <c r="D20" s="91"/>
      <c r="E20" s="91"/>
      <c r="F20" s="91"/>
      <c r="G20" s="91"/>
      <c r="H20" s="91"/>
      <c r="I20" s="91"/>
      <c r="J20" s="91"/>
    </row>
    <row r="21" spans="1:10" customFormat="1">
      <c r="A21" s="130" t="s">
        <v>587</v>
      </c>
      <c r="B21" s="130"/>
      <c r="C21" s="130"/>
      <c r="D21" s="130"/>
      <c r="E21" s="130"/>
      <c r="F21" s="130"/>
      <c r="G21" s="130"/>
      <c r="H21" s="130"/>
      <c r="I21" s="130"/>
      <c r="J21" s="130"/>
    </row>
    <row r="22" spans="1:10" customFormat="1" ht="28.5" customHeight="1">
      <c r="A22" s="133" t="s">
        <v>592</v>
      </c>
      <c r="B22" s="133"/>
      <c r="C22" s="133"/>
      <c r="D22" s="133"/>
      <c r="E22" s="133"/>
      <c r="F22" s="133"/>
      <c r="G22" s="133"/>
      <c r="H22" s="133"/>
      <c r="I22" s="133"/>
      <c r="J22" s="133"/>
    </row>
    <row r="23" spans="1:10" customFormat="1">
      <c r="A23" s="92" t="s">
        <v>588</v>
      </c>
      <c r="B23" s="93"/>
      <c r="C23" s="93"/>
      <c r="D23" s="93"/>
      <c r="E23" s="93"/>
      <c r="F23" s="93"/>
      <c r="G23" s="93"/>
      <c r="H23" s="93"/>
      <c r="I23" s="93"/>
      <c r="J23" s="93"/>
    </row>
    <row r="24" spans="1:10" customFormat="1">
      <c r="A24" s="92" t="s">
        <v>589</v>
      </c>
      <c r="B24" s="93"/>
      <c r="C24" s="93"/>
      <c r="D24" s="93"/>
      <c r="E24" s="93"/>
      <c r="F24" s="93"/>
      <c r="G24" s="93"/>
      <c r="H24" s="93"/>
      <c r="I24" s="93"/>
      <c r="J24" s="93"/>
    </row>
    <row r="25" spans="1:10" customFormat="1" ht="28.5" customHeight="1">
      <c r="A25" s="130" t="s">
        <v>590</v>
      </c>
      <c r="B25" s="134"/>
      <c r="C25" s="134"/>
      <c r="D25" s="134"/>
      <c r="E25" s="134"/>
      <c r="F25" s="134"/>
      <c r="G25" s="134"/>
      <c r="H25" s="134"/>
      <c r="I25" s="134"/>
      <c r="J25" s="134"/>
    </row>
    <row r="26" spans="1:10" customFormat="1" ht="45" customHeight="1">
      <c r="A26" s="130" t="s">
        <v>591</v>
      </c>
      <c r="B26" s="130"/>
      <c r="C26" s="130"/>
      <c r="D26" s="130"/>
      <c r="E26" s="130"/>
      <c r="F26" s="130"/>
      <c r="G26" s="130"/>
      <c r="H26" s="130"/>
      <c r="I26" s="130"/>
      <c r="J26" s="130"/>
    </row>
    <row r="27" spans="1:10">
      <c r="A27" s="74" t="s">
        <v>715</v>
      </c>
      <c r="B27" s="74"/>
    </row>
  </sheetData>
  <sheetProtection algorithmName="SHA-512" hashValue="MEUcMFq3oh2H55J3+AylKPkGv87dctzC6cpPzqpazTc9fnjK7VVmFAcpPtCHRgLi+hI85hdUsQBRZIJcBTQpRQ==" saltValue="jSDc+lZwi/ELrENsQNLJcg==" spinCount="100000" sheet="1" objects="1" scenarios="1"/>
  <mergeCells count="10">
    <mergeCell ref="A26:J26"/>
    <mergeCell ref="A19:J19"/>
    <mergeCell ref="A21:J21"/>
    <mergeCell ref="A22:J22"/>
    <mergeCell ref="A4:J4"/>
    <mergeCell ref="A14:J14"/>
    <mergeCell ref="A8:J8"/>
    <mergeCell ref="A18:J18"/>
    <mergeCell ref="A25:J25"/>
    <mergeCell ref="A11:J11"/>
  </mergeCells>
  <dataValidations count="1">
    <dataValidation type="whole" operator="equal" allowBlank="1" showInputMessage="1" showErrorMessage="1" sqref="J9" xr:uid="{00000000-0002-0000-0300-000000000000}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98"/>
  <sheetViews>
    <sheetView zoomScale="82" zoomScaleNormal="82" workbookViewId="0">
      <pane ySplit="7" topLeftCell="A62" activePane="bottomLeft" state="frozen"/>
      <selection pane="bottomLeft" activeCell="A73" sqref="A73:J73"/>
    </sheetView>
  </sheetViews>
  <sheetFormatPr defaultRowHeight="15"/>
  <cols>
    <col min="1" max="1" width="2.85546875" style="1" customWidth="1"/>
    <col min="2" max="2" width="45" style="1" customWidth="1"/>
    <col min="3" max="3" width="8.140625" style="1" customWidth="1"/>
    <col min="4" max="4" width="7.28515625" style="21" customWidth="1"/>
    <col min="5" max="5" width="7.5703125" style="1" customWidth="1"/>
    <col min="6" max="6" width="9.7109375" style="1" customWidth="1"/>
    <col min="7" max="7" width="9.140625" style="1" customWidth="1"/>
    <col min="8" max="8" width="8.28515625" style="1" customWidth="1"/>
    <col min="9" max="9" width="9.7109375" style="1" customWidth="1"/>
    <col min="10" max="10" width="7.140625" style="1" customWidth="1"/>
    <col min="11" max="15" width="9.140625" style="1"/>
    <col min="16" max="16" width="17.85546875" style="1" bestFit="1" customWidth="1"/>
    <col min="17" max="17" width="31.85546875" style="1" bestFit="1" customWidth="1"/>
    <col min="18" max="18" width="20.42578125" style="1" bestFit="1" customWidth="1"/>
    <col min="19" max="16384" width="9.140625" style="1"/>
  </cols>
  <sheetData>
    <row r="1" spans="1:10">
      <c r="A1" s="75" t="s">
        <v>471</v>
      </c>
    </row>
    <row r="2" spans="1:10">
      <c r="A2" s="6" t="s">
        <v>53</v>
      </c>
      <c r="B2" s="6"/>
      <c r="C2" s="8"/>
      <c r="D2" s="9"/>
      <c r="E2" s="6"/>
      <c r="F2" s="6"/>
      <c r="G2" s="6" t="s">
        <v>599</v>
      </c>
      <c r="H2" s="6"/>
      <c r="I2" s="6"/>
      <c r="J2" s="6"/>
    </row>
    <row r="3" spans="1:10">
      <c r="A3"/>
      <c r="B3"/>
      <c r="C3"/>
      <c r="D3" s="23"/>
      <c r="E3"/>
      <c r="F3"/>
      <c r="G3"/>
      <c r="H3"/>
      <c r="I3"/>
      <c r="J3"/>
    </row>
    <row r="4" spans="1:10" ht="16.5">
      <c r="A4" s="143" t="s">
        <v>122</v>
      </c>
      <c r="B4" s="143"/>
      <c r="C4" s="143"/>
      <c r="D4" s="143"/>
      <c r="E4" s="143"/>
      <c r="F4" s="143"/>
      <c r="G4" s="143"/>
      <c r="H4" s="143"/>
      <c r="I4" s="143"/>
      <c r="J4" s="143"/>
    </row>
    <row r="5" spans="1:10" ht="34.5" customHeight="1">
      <c r="A5"/>
      <c r="B5"/>
      <c r="C5"/>
      <c r="D5" s="23"/>
      <c r="E5"/>
      <c r="F5"/>
      <c r="G5"/>
      <c r="H5"/>
      <c r="I5"/>
      <c r="J5"/>
    </row>
    <row r="6" spans="1:10" ht="56.25">
      <c r="A6" s="56" t="s">
        <v>54</v>
      </c>
      <c r="B6" s="56" t="s">
        <v>55</v>
      </c>
      <c r="C6" s="57" t="s">
        <v>56</v>
      </c>
      <c r="D6" s="57" t="s">
        <v>65</v>
      </c>
      <c r="E6" s="58" t="s">
        <v>57</v>
      </c>
      <c r="F6" s="58" t="s">
        <v>123</v>
      </c>
      <c r="G6" s="58" t="s">
        <v>112</v>
      </c>
      <c r="H6" s="58" t="s">
        <v>113</v>
      </c>
      <c r="I6" s="58" t="s">
        <v>67</v>
      </c>
      <c r="J6" s="58" t="s">
        <v>114</v>
      </c>
    </row>
    <row r="7" spans="1:10" ht="22.5">
      <c r="A7" s="56">
        <v>1</v>
      </c>
      <c r="B7" s="56">
        <v>2</v>
      </c>
      <c r="C7" s="57">
        <v>3</v>
      </c>
      <c r="D7" s="57">
        <v>4</v>
      </c>
      <c r="E7" s="57">
        <v>5</v>
      </c>
      <c r="F7" s="57">
        <v>6</v>
      </c>
      <c r="G7" s="58" t="s">
        <v>115</v>
      </c>
      <c r="H7" s="57" t="s">
        <v>116</v>
      </c>
      <c r="I7" s="58" t="s">
        <v>117</v>
      </c>
      <c r="J7" s="57">
        <v>10</v>
      </c>
    </row>
    <row r="8" spans="1:10">
      <c r="A8" s="132" t="s">
        <v>732</v>
      </c>
      <c r="B8" s="132"/>
      <c r="C8" s="132"/>
      <c r="D8" s="132"/>
      <c r="E8" s="132"/>
      <c r="F8" s="132"/>
      <c r="G8" s="132"/>
      <c r="H8" s="132"/>
      <c r="I8" s="132"/>
      <c r="J8" s="132"/>
    </row>
    <row r="9" spans="1:10">
      <c r="A9" s="13">
        <v>1</v>
      </c>
      <c r="B9" s="12" t="s">
        <v>42</v>
      </c>
      <c r="C9" s="83">
        <v>2600</v>
      </c>
      <c r="D9" s="83" t="s">
        <v>0</v>
      </c>
      <c r="E9" s="34" t="s">
        <v>58</v>
      </c>
      <c r="F9" s="95"/>
      <c r="G9" s="66">
        <f>C9*ROUND(F9,4)</f>
        <v>0</v>
      </c>
      <c r="H9" s="66">
        <f>G9*0.095</f>
        <v>0</v>
      </c>
      <c r="I9" s="66">
        <f>G9+H9</f>
        <v>0</v>
      </c>
      <c r="J9" s="96"/>
    </row>
    <row r="10" spans="1:10">
      <c r="A10" s="13">
        <v>2</v>
      </c>
      <c r="B10" s="12" t="s">
        <v>10</v>
      </c>
      <c r="C10" s="83">
        <v>1000</v>
      </c>
      <c r="D10" s="83" t="s">
        <v>0</v>
      </c>
      <c r="E10" s="34" t="s">
        <v>58</v>
      </c>
      <c r="F10" s="95"/>
      <c r="G10" s="66">
        <f t="shared" ref="G10:G71" si="0">C10*ROUND(F10,4)</f>
        <v>0</v>
      </c>
      <c r="H10" s="66">
        <f t="shared" ref="H10:H71" si="1">G10*0.095</f>
        <v>0</v>
      </c>
      <c r="I10" s="66">
        <f t="shared" ref="I10:I71" si="2">G10+H10</f>
        <v>0</v>
      </c>
      <c r="J10" s="96"/>
    </row>
    <row r="11" spans="1:10">
      <c r="A11" s="13">
        <v>3</v>
      </c>
      <c r="B11" s="12" t="s">
        <v>11</v>
      </c>
      <c r="C11" s="83">
        <v>500</v>
      </c>
      <c r="D11" s="83" t="s">
        <v>0</v>
      </c>
      <c r="E11" s="34" t="s">
        <v>58</v>
      </c>
      <c r="F11" s="95"/>
      <c r="G11" s="66">
        <f t="shared" si="0"/>
        <v>0</v>
      </c>
      <c r="H11" s="66">
        <f t="shared" si="1"/>
        <v>0</v>
      </c>
      <c r="I11" s="66">
        <f t="shared" si="2"/>
        <v>0</v>
      </c>
      <c r="J11" s="96"/>
    </row>
    <row r="12" spans="1:10">
      <c r="A12" s="13">
        <v>4</v>
      </c>
      <c r="B12" s="12" t="s">
        <v>280</v>
      </c>
      <c r="C12" s="83">
        <v>3500</v>
      </c>
      <c r="D12" s="83" t="s">
        <v>0</v>
      </c>
      <c r="E12" s="34" t="s">
        <v>58</v>
      </c>
      <c r="F12" s="95"/>
      <c r="G12" s="66">
        <f t="shared" si="0"/>
        <v>0</v>
      </c>
      <c r="H12" s="66">
        <f t="shared" si="1"/>
        <v>0</v>
      </c>
      <c r="I12" s="66">
        <f t="shared" si="2"/>
        <v>0</v>
      </c>
      <c r="J12" s="96"/>
    </row>
    <row r="13" spans="1:10">
      <c r="A13" s="13">
        <v>5</v>
      </c>
      <c r="B13" s="12" t="s">
        <v>279</v>
      </c>
      <c r="C13" s="83">
        <v>2500</v>
      </c>
      <c r="D13" s="83" t="s">
        <v>0</v>
      </c>
      <c r="E13" s="34" t="s">
        <v>58</v>
      </c>
      <c r="F13" s="95"/>
      <c r="G13" s="66">
        <f t="shared" si="0"/>
        <v>0</v>
      </c>
      <c r="H13" s="66">
        <f t="shared" si="1"/>
        <v>0</v>
      </c>
      <c r="I13" s="66">
        <f t="shared" si="2"/>
        <v>0</v>
      </c>
      <c r="J13" s="96"/>
    </row>
    <row r="14" spans="1:10">
      <c r="A14" s="13">
        <v>6</v>
      </c>
      <c r="B14" s="12" t="s">
        <v>59</v>
      </c>
      <c r="C14" s="83">
        <v>600</v>
      </c>
      <c r="D14" s="83" t="s">
        <v>0</v>
      </c>
      <c r="E14" s="34" t="s">
        <v>58</v>
      </c>
      <c r="F14" s="95"/>
      <c r="G14" s="66">
        <f t="shared" si="0"/>
        <v>0</v>
      </c>
      <c r="H14" s="66">
        <f t="shared" si="1"/>
        <v>0</v>
      </c>
      <c r="I14" s="66">
        <f t="shared" si="2"/>
        <v>0</v>
      </c>
      <c r="J14" s="96"/>
    </row>
    <row r="15" spans="1:10" s="106" customFormat="1">
      <c r="A15" s="13">
        <v>7</v>
      </c>
      <c r="B15" s="12" t="s">
        <v>625</v>
      </c>
      <c r="C15" s="83">
        <v>100</v>
      </c>
      <c r="D15" s="83" t="s">
        <v>0</v>
      </c>
      <c r="E15" s="34" t="s">
        <v>58</v>
      </c>
      <c r="F15" s="95"/>
      <c r="G15" s="66">
        <f t="shared" si="0"/>
        <v>0</v>
      </c>
      <c r="H15" s="66">
        <f t="shared" si="1"/>
        <v>0</v>
      </c>
      <c r="I15" s="66">
        <f t="shared" si="2"/>
        <v>0</v>
      </c>
      <c r="J15" s="96"/>
    </row>
    <row r="16" spans="1:10">
      <c r="A16" s="13">
        <v>8</v>
      </c>
      <c r="B16" s="12" t="s">
        <v>61</v>
      </c>
      <c r="C16" s="83">
        <v>5</v>
      </c>
      <c r="D16" s="83" t="s">
        <v>0</v>
      </c>
      <c r="E16" s="34" t="s">
        <v>58</v>
      </c>
      <c r="F16" s="95"/>
      <c r="G16" s="66">
        <f t="shared" si="0"/>
        <v>0</v>
      </c>
      <c r="H16" s="66">
        <f t="shared" si="1"/>
        <v>0</v>
      </c>
      <c r="I16" s="66">
        <f t="shared" si="2"/>
        <v>0</v>
      </c>
      <c r="J16" s="96"/>
    </row>
    <row r="17" spans="1:10">
      <c r="A17" s="13">
        <v>9</v>
      </c>
      <c r="B17" s="12" t="s">
        <v>60</v>
      </c>
      <c r="C17" s="83">
        <v>3</v>
      </c>
      <c r="D17" s="83" t="s">
        <v>0</v>
      </c>
      <c r="E17" s="34" t="s">
        <v>58</v>
      </c>
      <c r="F17" s="95"/>
      <c r="G17" s="66">
        <f t="shared" si="0"/>
        <v>0</v>
      </c>
      <c r="H17" s="66">
        <f t="shared" si="1"/>
        <v>0</v>
      </c>
      <c r="I17" s="66">
        <f t="shared" si="2"/>
        <v>0</v>
      </c>
      <c r="J17" s="96"/>
    </row>
    <row r="18" spans="1:10">
      <c r="A18" s="13">
        <v>10</v>
      </c>
      <c r="B18" s="12" t="s">
        <v>12</v>
      </c>
      <c r="C18" s="83">
        <v>300</v>
      </c>
      <c r="D18" s="83" t="s">
        <v>0</v>
      </c>
      <c r="E18" s="34" t="s">
        <v>58</v>
      </c>
      <c r="F18" s="95"/>
      <c r="G18" s="66">
        <f t="shared" si="0"/>
        <v>0</v>
      </c>
      <c r="H18" s="66">
        <f t="shared" si="1"/>
        <v>0</v>
      </c>
      <c r="I18" s="66">
        <f t="shared" si="2"/>
        <v>0</v>
      </c>
      <c r="J18" s="96"/>
    </row>
    <row r="19" spans="1:10">
      <c r="A19" s="13">
        <v>11</v>
      </c>
      <c r="B19" s="12" t="s">
        <v>13</v>
      </c>
      <c r="C19" s="83">
        <v>2500</v>
      </c>
      <c r="D19" s="83" t="s">
        <v>0</v>
      </c>
      <c r="E19" s="34" t="s">
        <v>58</v>
      </c>
      <c r="F19" s="95"/>
      <c r="G19" s="66">
        <f t="shared" si="0"/>
        <v>0</v>
      </c>
      <c r="H19" s="66">
        <f t="shared" si="1"/>
        <v>0</v>
      </c>
      <c r="I19" s="66">
        <f t="shared" si="2"/>
        <v>0</v>
      </c>
      <c r="J19" s="96"/>
    </row>
    <row r="20" spans="1:10">
      <c r="A20" s="13">
        <v>12</v>
      </c>
      <c r="B20" s="12" t="s">
        <v>14</v>
      </c>
      <c r="C20" s="83">
        <v>2100</v>
      </c>
      <c r="D20" s="83" t="s">
        <v>0</v>
      </c>
      <c r="E20" s="34" t="s">
        <v>58</v>
      </c>
      <c r="F20" s="95"/>
      <c r="G20" s="66">
        <f t="shared" si="0"/>
        <v>0</v>
      </c>
      <c r="H20" s="66">
        <f t="shared" si="1"/>
        <v>0</v>
      </c>
      <c r="I20" s="66">
        <f t="shared" si="2"/>
        <v>0</v>
      </c>
      <c r="J20" s="96"/>
    </row>
    <row r="21" spans="1:10">
      <c r="A21" s="13">
        <v>13</v>
      </c>
      <c r="B21" s="87" t="s">
        <v>540</v>
      </c>
      <c r="C21" s="83">
        <v>300</v>
      </c>
      <c r="D21" s="83" t="s">
        <v>0</v>
      </c>
      <c r="E21" s="34" t="s">
        <v>58</v>
      </c>
      <c r="F21" s="95"/>
      <c r="G21" s="66">
        <f t="shared" si="0"/>
        <v>0</v>
      </c>
      <c r="H21" s="66">
        <f t="shared" si="1"/>
        <v>0</v>
      </c>
      <c r="I21" s="66">
        <f t="shared" si="2"/>
        <v>0</v>
      </c>
      <c r="J21" s="96"/>
    </row>
    <row r="22" spans="1:10">
      <c r="A22" s="13">
        <v>14</v>
      </c>
      <c r="B22" s="12" t="s">
        <v>15</v>
      </c>
      <c r="C22" s="83">
        <v>1400</v>
      </c>
      <c r="D22" s="83" t="s">
        <v>0</v>
      </c>
      <c r="E22" s="34" t="s">
        <v>58</v>
      </c>
      <c r="F22" s="95"/>
      <c r="G22" s="66">
        <f t="shared" si="0"/>
        <v>0</v>
      </c>
      <c r="H22" s="66">
        <f t="shared" si="1"/>
        <v>0</v>
      </c>
      <c r="I22" s="66">
        <f t="shared" si="2"/>
        <v>0</v>
      </c>
      <c r="J22" s="96"/>
    </row>
    <row r="23" spans="1:10">
      <c r="A23" s="13">
        <v>15</v>
      </c>
      <c r="B23" s="12" t="s">
        <v>16</v>
      </c>
      <c r="C23" s="83">
        <v>6000</v>
      </c>
      <c r="D23" s="83" t="s">
        <v>0</v>
      </c>
      <c r="E23" s="34" t="s">
        <v>58</v>
      </c>
      <c r="F23" s="95"/>
      <c r="G23" s="66">
        <f t="shared" si="0"/>
        <v>0</v>
      </c>
      <c r="H23" s="66">
        <f t="shared" si="1"/>
        <v>0</v>
      </c>
      <c r="I23" s="66">
        <f t="shared" si="2"/>
        <v>0</v>
      </c>
      <c r="J23" s="96"/>
    </row>
    <row r="24" spans="1:10">
      <c r="A24" s="13">
        <v>16</v>
      </c>
      <c r="B24" s="12" t="s">
        <v>97</v>
      </c>
      <c r="C24" s="83">
        <v>500</v>
      </c>
      <c r="D24" s="83" t="s">
        <v>0</v>
      </c>
      <c r="E24" s="34" t="s">
        <v>58</v>
      </c>
      <c r="F24" s="95"/>
      <c r="G24" s="66">
        <f t="shared" si="0"/>
        <v>0</v>
      </c>
      <c r="H24" s="66">
        <f t="shared" si="1"/>
        <v>0</v>
      </c>
      <c r="I24" s="66">
        <f t="shared" si="2"/>
        <v>0</v>
      </c>
      <c r="J24" s="96"/>
    </row>
    <row r="25" spans="1:10">
      <c r="A25" s="13">
        <v>17</v>
      </c>
      <c r="B25" s="12" t="s">
        <v>17</v>
      </c>
      <c r="C25" s="83">
        <v>350</v>
      </c>
      <c r="D25" s="83" t="s">
        <v>0</v>
      </c>
      <c r="E25" s="34" t="s">
        <v>58</v>
      </c>
      <c r="F25" s="95"/>
      <c r="G25" s="66">
        <f t="shared" si="0"/>
        <v>0</v>
      </c>
      <c r="H25" s="66">
        <f t="shared" si="1"/>
        <v>0</v>
      </c>
      <c r="I25" s="66">
        <f t="shared" si="2"/>
        <v>0</v>
      </c>
      <c r="J25" s="96"/>
    </row>
    <row r="26" spans="1:10">
      <c r="A26" s="13">
        <v>18</v>
      </c>
      <c r="B26" s="12" t="s">
        <v>18</v>
      </c>
      <c r="C26" s="83">
        <v>1600</v>
      </c>
      <c r="D26" s="83" t="s">
        <v>0</v>
      </c>
      <c r="E26" s="34" t="s">
        <v>58</v>
      </c>
      <c r="F26" s="95"/>
      <c r="G26" s="66">
        <f t="shared" si="0"/>
        <v>0</v>
      </c>
      <c r="H26" s="66">
        <f t="shared" si="1"/>
        <v>0</v>
      </c>
      <c r="I26" s="66">
        <f t="shared" si="2"/>
        <v>0</v>
      </c>
      <c r="J26" s="96"/>
    </row>
    <row r="27" spans="1:10">
      <c r="A27" s="13">
        <v>19</v>
      </c>
      <c r="B27" s="12" t="s">
        <v>19</v>
      </c>
      <c r="C27" s="83">
        <v>500</v>
      </c>
      <c r="D27" s="83" t="s">
        <v>0</v>
      </c>
      <c r="E27" s="34" t="s">
        <v>58</v>
      </c>
      <c r="F27" s="95"/>
      <c r="G27" s="66">
        <f t="shared" si="0"/>
        <v>0</v>
      </c>
      <c r="H27" s="66">
        <f t="shared" si="1"/>
        <v>0</v>
      </c>
      <c r="I27" s="66">
        <f t="shared" si="2"/>
        <v>0</v>
      </c>
      <c r="J27" s="96"/>
    </row>
    <row r="28" spans="1:10">
      <c r="A28" s="13">
        <v>20</v>
      </c>
      <c r="B28" s="12" t="s">
        <v>20</v>
      </c>
      <c r="C28" s="83">
        <v>1740</v>
      </c>
      <c r="D28" s="83" t="s">
        <v>0</v>
      </c>
      <c r="E28" s="34" t="s">
        <v>58</v>
      </c>
      <c r="F28" s="95"/>
      <c r="G28" s="66">
        <f t="shared" si="0"/>
        <v>0</v>
      </c>
      <c r="H28" s="66">
        <f t="shared" si="1"/>
        <v>0</v>
      </c>
      <c r="I28" s="66">
        <f t="shared" si="2"/>
        <v>0</v>
      </c>
      <c r="J28" s="96"/>
    </row>
    <row r="29" spans="1:10">
      <c r="A29" s="13">
        <v>21</v>
      </c>
      <c r="B29" s="12" t="s">
        <v>21</v>
      </c>
      <c r="C29" s="83">
        <v>3500</v>
      </c>
      <c r="D29" s="83" t="s">
        <v>0</v>
      </c>
      <c r="E29" s="34" t="s">
        <v>58</v>
      </c>
      <c r="F29" s="95"/>
      <c r="G29" s="66">
        <f t="shared" si="0"/>
        <v>0</v>
      </c>
      <c r="H29" s="66">
        <f t="shared" si="1"/>
        <v>0</v>
      </c>
      <c r="I29" s="66">
        <f t="shared" si="2"/>
        <v>0</v>
      </c>
      <c r="J29" s="96"/>
    </row>
    <row r="30" spans="1:10">
      <c r="A30" s="13">
        <v>22</v>
      </c>
      <c r="B30" s="12" t="s">
        <v>28</v>
      </c>
      <c r="C30" s="83">
        <v>5000</v>
      </c>
      <c r="D30" s="83" t="s">
        <v>0</v>
      </c>
      <c r="E30" s="34" t="s">
        <v>58</v>
      </c>
      <c r="F30" s="95"/>
      <c r="G30" s="66">
        <f t="shared" si="0"/>
        <v>0</v>
      </c>
      <c r="H30" s="66">
        <f t="shared" si="1"/>
        <v>0</v>
      </c>
      <c r="I30" s="66">
        <f t="shared" si="2"/>
        <v>0</v>
      </c>
      <c r="J30" s="96"/>
    </row>
    <row r="31" spans="1:10">
      <c r="A31" s="13">
        <v>23</v>
      </c>
      <c r="B31" s="12" t="s">
        <v>63</v>
      </c>
      <c r="C31" s="83">
        <v>2000</v>
      </c>
      <c r="D31" s="83" t="s">
        <v>0</v>
      </c>
      <c r="E31" s="34" t="s">
        <v>58</v>
      </c>
      <c r="F31" s="95"/>
      <c r="G31" s="66">
        <f t="shared" si="0"/>
        <v>0</v>
      </c>
      <c r="H31" s="66">
        <f t="shared" si="1"/>
        <v>0</v>
      </c>
      <c r="I31" s="66">
        <f t="shared" si="2"/>
        <v>0</v>
      </c>
      <c r="J31" s="96"/>
    </row>
    <row r="32" spans="1:10">
      <c r="A32" s="13">
        <v>24</v>
      </c>
      <c r="B32" s="12" t="s">
        <v>22</v>
      </c>
      <c r="C32" s="83">
        <v>2500</v>
      </c>
      <c r="D32" s="83" t="s">
        <v>0</v>
      </c>
      <c r="E32" s="34" t="s">
        <v>58</v>
      </c>
      <c r="F32" s="95"/>
      <c r="G32" s="66">
        <f t="shared" si="0"/>
        <v>0</v>
      </c>
      <c r="H32" s="66">
        <f t="shared" si="1"/>
        <v>0</v>
      </c>
      <c r="I32" s="66">
        <f t="shared" si="2"/>
        <v>0</v>
      </c>
      <c r="J32" s="96"/>
    </row>
    <row r="33" spans="1:10">
      <c r="A33" s="13">
        <v>25</v>
      </c>
      <c r="B33" s="12" t="s">
        <v>23</v>
      </c>
      <c r="C33" s="83">
        <v>200</v>
      </c>
      <c r="D33" s="83" t="s">
        <v>0</v>
      </c>
      <c r="E33" s="34" t="s">
        <v>58</v>
      </c>
      <c r="F33" s="95"/>
      <c r="G33" s="66">
        <f t="shared" si="0"/>
        <v>0</v>
      </c>
      <c r="H33" s="66">
        <f t="shared" si="1"/>
        <v>0</v>
      </c>
      <c r="I33" s="66">
        <f t="shared" si="2"/>
        <v>0</v>
      </c>
      <c r="J33" s="96"/>
    </row>
    <row r="34" spans="1:10">
      <c r="A34" s="13">
        <v>26</v>
      </c>
      <c r="B34" s="12" t="s">
        <v>24</v>
      </c>
      <c r="C34" s="83">
        <v>670</v>
      </c>
      <c r="D34" s="83" t="s">
        <v>0</v>
      </c>
      <c r="E34" s="34" t="s">
        <v>58</v>
      </c>
      <c r="F34" s="95"/>
      <c r="G34" s="66">
        <f t="shared" si="0"/>
        <v>0</v>
      </c>
      <c r="H34" s="66">
        <f t="shared" si="1"/>
        <v>0</v>
      </c>
      <c r="I34" s="66">
        <f t="shared" si="2"/>
        <v>0</v>
      </c>
      <c r="J34" s="96"/>
    </row>
    <row r="35" spans="1:10">
      <c r="A35" s="13">
        <v>27</v>
      </c>
      <c r="B35" s="12" t="s">
        <v>25</v>
      </c>
      <c r="C35" s="83">
        <v>1200</v>
      </c>
      <c r="D35" s="83" t="s">
        <v>0</v>
      </c>
      <c r="E35" s="34" t="s">
        <v>58</v>
      </c>
      <c r="F35" s="95"/>
      <c r="G35" s="66">
        <f t="shared" si="0"/>
        <v>0</v>
      </c>
      <c r="H35" s="66">
        <f t="shared" si="1"/>
        <v>0</v>
      </c>
      <c r="I35" s="66">
        <f t="shared" si="2"/>
        <v>0</v>
      </c>
      <c r="J35" s="96"/>
    </row>
    <row r="36" spans="1:10">
      <c r="A36" s="13">
        <v>28</v>
      </c>
      <c r="B36" s="35" t="s">
        <v>71</v>
      </c>
      <c r="C36" s="36">
        <v>400</v>
      </c>
      <c r="D36" s="83" t="s">
        <v>0</v>
      </c>
      <c r="E36" s="34" t="s">
        <v>58</v>
      </c>
      <c r="F36" s="95"/>
      <c r="G36" s="66">
        <f t="shared" si="0"/>
        <v>0</v>
      </c>
      <c r="H36" s="66">
        <f t="shared" si="1"/>
        <v>0</v>
      </c>
      <c r="I36" s="66">
        <f t="shared" si="2"/>
        <v>0</v>
      </c>
      <c r="J36" s="96"/>
    </row>
    <row r="37" spans="1:10">
      <c r="A37" s="13">
        <v>29</v>
      </c>
      <c r="B37" s="35" t="s">
        <v>70</v>
      </c>
      <c r="C37" s="36">
        <v>400</v>
      </c>
      <c r="D37" s="83" t="s">
        <v>0</v>
      </c>
      <c r="E37" s="34" t="s">
        <v>58</v>
      </c>
      <c r="F37" s="95"/>
      <c r="G37" s="66">
        <f t="shared" si="0"/>
        <v>0</v>
      </c>
      <c r="H37" s="66">
        <f t="shared" si="1"/>
        <v>0</v>
      </c>
      <c r="I37" s="66">
        <f t="shared" si="2"/>
        <v>0</v>
      </c>
      <c r="J37" s="96"/>
    </row>
    <row r="38" spans="1:10">
      <c r="A38" s="13">
        <v>30</v>
      </c>
      <c r="B38" s="35" t="s">
        <v>333</v>
      </c>
      <c r="C38" s="36">
        <v>400</v>
      </c>
      <c r="D38" s="83" t="s">
        <v>0</v>
      </c>
      <c r="E38" s="34" t="s">
        <v>58</v>
      </c>
      <c r="F38" s="95"/>
      <c r="G38" s="66">
        <f t="shared" si="0"/>
        <v>0</v>
      </c>
      <c r="H38" s="66">
        <f t="shared" si="1"/>
        <v>0</v>
      </c>
      <c r="I38" s="66">
        <f t="shared" si="2"/>
        <v>0</v>
      </c>
      <c r="J38" s="96"/>
    </row>
    <row r="39" spans="1:10">
      <c r="A39" s="13">
        <v>31</v>
      </c>
      <c r="B39" s="12" t="s">
        <v>26</v>
      </c>
      <c r="C39" s="83">
        <v>3800</v>
      </c>
      <c r="D39" s="83" t="s">
        <v>0</v>
      </c>
      <c r="E39" s="34" t="s">
        <v>58</v>
      </c>
      <c r="F39" s="95"/>
      <c r="G39" s="66">
        <f t="shared" si="0"/>
        <v>0</v>
      </c>
      <c r="H39" s="66">
        <f t="shared" si="1"/>
        <v>0</v>
      </c>
      <c r="I39" s="66">
        <f t="shared" si="2"/>
        <v>0</v>
      </c>
      <c r="J39" s="96"/>
    </row>
    <row r="40" spans="1:10">
      <c r="A40" s="13">
        <v>32</v>
      </c>
      <c r="B40" s="12" t="s">
        <v>96</v>
      </c>
      <c r="C40" s="83">
        <v>180</v>
      </c>
      <c r="D40" s="83" t="s">
        <v>0</v>
      </c>
      <c r="E40" s="34" t="s">
        <v>58</v>
      </c>
      <c r="F40" s="95"/>
      <c r="G40" s="66">
        <f t="shared" si="0"/>
        <v>0</v>
      </c>
      <c r="H40" s="66">
        <f t="shared" si="1"/>
        <v>0</v>
      </c>
      <c r="I40" s="66">
        <f t="shared" si="2"/>
        <v>0</v>
      </c>
      <c r="J40" s="96"/>
    </row>
    <row r="41" spans="1:10">
      <c r="A41" s="13">
        <v>33</v>
      </c>
      <c r="B41" s="12" t="s">
        <v>281</v>
      </c>
      <c r="C41" s="83">
        <v>44</v>
      </c>
      <c r="D41" s="83" t="s">
        <v>0</v>
      </c>
      <c r="E41" s="34" t="s">
        <v>58</v>
      </c>
      <c r="F41" s="95"/>
      <c r="G41" s="66">
        <f t="shared" si="0"/>
        <v>0</v>
      </c>
      <c r="H41" s="66">
        <f t="shared" si="1"/>
        <v>0</v>
      </c>
      <c r="I41" s="66">
        <f t="shared" si="2"/>
        <v>0</v>
      </c>
      <c r="J41" s="96"/>
    </row>
    <row r="42" spans="1:10">
      <c r="A42" s="13">
        <v>34</v>
      </c>
      <c r="B42" s="12" t="s">
        <v>282</v>
      </c>
      <c r="C42" s="83">
        <v>200</v>
      </c>
      <c r="D42" s="83" t="s">
        <v>0</v>
      </c>
      <c r="E42" s="34" t="s">
        <v>58</v>
      </c>
      <c r="F42" s="95"/>
      <c r="G42" s="66">
        <f t="shared" si="0"/>
        <v>0</v>
      </c>
      <c r="H42" s="66">
        <f t="shared" si="1"/>
        <v>0</v>
      </c>
      <c r="I42" s="66">
        <f t="shared" si="2"/>
        <v>0</v>
      </c>
      <c r="J42" s="96"/>
    </row>
    <row r="43" spans="1:10">
      <c r="A43" s="13">
        <v>35</v>
      </c>
      <c r="B43" s="12" t="s">
        <v>284</v>
      </c>
      <c r="C43" s="83">
        <v>1100</v>
      </c>
      <c r="D43" s="83" t="s">
        <v>0</v>
      </c>
      <c r="E43" s="34" t="s">
        <v>58</v>
      </c>
      <c r="F43" s="95"/>
      <c r="G43" s="66">
        <f t="shared" si="0"/>
        <v>0</v>
      </c>
      <c r="H43" s="66">
        <f t="shared" si="1"/>
        <v>0</v>
      </c>
      <c r="I43" s="66">
        <f t="shared" si="2"/>
        <v>0</v>
      </c>
      <c r="J43" s="96"/>
    </row>
    <row r="44" spans="1:10">
      <c r="A44" s="13">
        <v>36</v>
      </c>
      <c r="B44" s="12" t="s">
        <v>283</v>
      </c>
      <c r="C44" s="83">
        <v>140</v>
      </c>
      <c r="D44" s="83" t="s">
        <v>0</v>
      </c>
      <c r="E44" s="34" t="s">
        <v>58</v>
      </c>
      <c r="F44" s="95"/>
      <c r="G44" s="66">
        <f t="shared" si="0"/>
        <v>0</v>
      </c>
      <c r="H44" s="66">
        <f t="shared" si="1"/>
        <v>0</v>
      </c>
      <c r="I44" s="66">
        <f t="shared" si="2"/>
        <v>0</v>
      </c>
      <c r="J44" s="96"/>
    </row>
    <row r="45" spans="1:10">
      <c r="A45" s="13">
        <v>37</v>
      </c>
      <c r="B45" s="12" t="s">
        <v>285</v>
      </c>
      <c r="C45" s="83">
        <v>300</v>
      </c>
      <c r="D45" s="83" t="s">
        <v>0</v>
      </c>
      <c r="E45" s="34" t="s">
        <v>58</v>
      </c>
      <c r="F45" s="95"/>
      <c r="G45" s="66">
        <f t="shared" si="0"/>
        <v>0</v>
      </c>
      <c r="H45" s="66">
        <f t="shared" si="1"/>
        <v>0</v>
      </c>
      <c r="I45" s="66">
        <f t="shared" si="2"/>
        <v>0</v>
      </c>
      <c r="J45" s="96"/>
    </row>
    <row r="46" spans="1:10">
      <c r="A46" s="13">
        <v>38</v>
      </c>
      <c r="B46" s="12" t="s">
        <v>27</v>
      </c>
      <c r="C46" s="83">
        <v>700</v>
      </c>
      <c r="D46" s="83" t="s">
        <v>0</v>
      </c>
      <c r="E46" s="34" t="s">
        <v>58</v>
      </c>
      <c r="F46" s="95"/>
      <c r="G46" s="66">
        <f t="shared" si="0"/>
        <v>0</v>
      </c>
      <c r="H46" s="66">
        <f t="shared" si="1"/>
        <v>0</v>
      </c>
      <c r="I46" s="66">
        <f t="shared" si="2"/>
        <v>0</v>
      </c>
      <c r="J46" s="96"/>
    </row>
    <row r="47" spans="1:10">
      <c r="A47" s="13">
        <v>39</v>
      </c>
      <c r="B47" s="12" t="s">
        <v>286</v>
      </c>
      <c r="C47" s="83">
        <v>3100</v>
      </c>
      <c r="D47" s="83" t="s">
        <v>0</v>
      </c>
      <c r="E47" s="34" t="s">
        <v>58</v>
      </c>
      <c r="F47" s="95"/>
      <c r="G47" s="66">
        <f t="shared" si="0"/>
        <v>0</v>
      </c>
      <c r="H47" s="66">
        <f t="shared" si="1"/>
        <v>0</v>
      </c>
      <c r="I47" s="66">
        <f t="shared" si="2"/>
        <v>0</v>
      </c>
      <c r="J47" s="96"/>
    </row>
    <row r="48" spans="1:10">
      <c r="A48" s="13">
        <v>41</v>
      </c>
      <c r="B48" s="12" t="s">
        <v>101</v>
      </c>
      <c r="C48" s="83">
        <v>180</v>
      </c>
      <c r="D48" s="83" t="s">
        <v>0</v>
      </c>
      <c r="E48" s="34" t="s">
        <v>58</v>
      </c>
      <c r="F48" s="95"/>
      <c r="G48" s="66">
        <f t="shared" si="0"/>
        <v>0</v>
      </c>
      <c r="H48" s="66">
        <f t="shared" si="1"/>
        <v>0</v>
      </c>
      <c r="I48" s="66">
        <f t="shared" si="2"/>
        <v>0</v>
      </c>
      <c r="J48" s="96"/>
    </row>
    <row r="49" spans="1:10">
      <c r="A49" s="13">
        <v>42</v>
      </c>
      <c r="B49" s="12" t="s">
        <v>33</v>
      </c>
      <c r="C49" s="83">
        <v>600</v>
      </c>
      <c r="D49" s="83" t="s">
        <v>0</v>
      </c>
      <c r="E49" s="34" t="s">
        <v>58</v>
      </c>
      <c r="F49" s="95"/>
      <c r="G49" s="66">
        <f t="shared" si="0"/>
        <v>0</v>
      </c>
      <c r="H49" s="66">
        <f t="shared" si="1"/>
        <v>0</v>
      </c>
      <c r="I49" s="66">
        <f t="shared" si="2"/>
        <v>0</v>
      </c>
      <c r="J49" s="96"/>
    </row>
    <row r="50" spans="1:10">
      <c r="A50" s="13">
        <v>43</v>
      </c>
      <c r="B50" s="12" t="s">
        <v>484</v>
      </c>
      <c r="C50" s="83">
        <v>200</v>
      </c>
      <c r="D50" s="83" t="s">
        <v>0</v>
      </c>
      <c r="E50" s="34" t="s">
        <v>58</v>
      </c>
      <c r="F50" s="95"/>
      <c r="G50" s="66">
        <f t="shared" si="0"/>
        <v>0</v>
      </c>
      <c r="H50" s="66">
        <f t="shared" si="1"/>
        <v>0</v>
      </c>
      <c r="I50" s="66">
        <f t="shared" si="2"/>
        <v>0</v>
      </c>
      <c r="J50" s="96"/>
    </row>
    <row r="51" spans="1:10">
      <c r="A51" s="13">
        <v>44</v>
      </c>
      <c r="B51" s="12" t="s">
        <v>34</v>
      </c>
      <c r="C51" s="83">
        <v>5000</v>
      </c>
      <c r="D51" s="83" t="s">
        <v>0</v>
      </c>
      <c r="E51" s="34" t="s">
        <v>58</v>
      </c>
      <c r="F51" s="95"/>
      <c r="G51" s="66">
        <f t="shared" si="0"/>
        <v>0</v>
      </c>
      <c r="H51" s="66">
        <f t="shared" si="1"/>
        <v>0</v>
      </c>
      <c r="I51" s="66">
        <f t="shared" si="2"/>
        <v>0</v>
      </c>
      <c r="J51" s="96"/>
    </row>
    <row r="52" spans="1:10">
      <c r="A52" s="13">
        <v>45</v>
      </c>
      <c r="B52" s="12" t="s">
        <v>35</v>
      </c>
      <c r="C52" s="83">
        <v>2400</v>
      </c>
      <c r="D52" s="83" t="s">
        <v>0</v>
      </c>
      <c r="E52" s="34" t="s">
        <v>58</v>
      </c>
      <c r="F52" s="95"/>
      <c r="G52" s="66">
        <f t="shared" si="0"/>
        <v>0</v>
      </c>
      <c r="H52" s="66">
        <f t="shared" si="1"/>
        <v>0</v>
      </c>
      <c r="I52" s="66">
        <f t="shared" si="2"/>
        <v>0</v>
      </c>
      <c r="J52" s="96"/>
    </row>
    <row r="53" spans="1:10">
      <c r="A53" s="13">
        <v>46</v>
      </c>
      <c r="B53" s="12" t="s">
        <v>36</v>
      </c>
      <c r="C53" s="83">
        <v>200</v>
      </c>
      <c r="D53" s="83" t="s">
        <v>0</v>
      </c>
      <c r="E53" s="34" t="s">
        <v>58</v>
      </c>
      <c r="F53" s="95"/>
      <c r="G53" s="66">
        <f t="shared" si="0"/>
        <v>0</v>
      </c>
      <c r="H53" s="66">
        <f t="shared" si="1"/>
        <v>0</v>
      </c>
      <c r="I53" s="66">
        <f t="shared" si="2"/>
        <v>0</v>
      </c>
      <c r="J53" s="96"/>
    </row>
    <row r="54" spans="1:10">
      <c r="A54" s="13">
        <v>47</v>
      </c>
      <c r="B54" s="12" t="s">
        <v>98</v>
      </c>
      <c r="C54" s="83">
        <v>100</v>
      </c>
      <c r="D54" s="83" t="s">
        <v>0</v>
      </c>
      <c r="E54" s="34" t="s">
        <v>58</v>
      </c>
      <c r="F54" s="95"/>
      <c r="G54" s="66">
        <f t="shared" si="0"/>
        <v>0</v>
      </c>
      <c r="H54" s="66">
        <f t="shared" si="1"/>
        <v>0</v>
      </c>
      <c r="I54" s="66">
        <f t="shared" si="2"/>
        <v>0</v>
      </c>
      <c r="J54" s="96"/>
    </row>
    <row r="55" spans="1:10">
      <c r="A55" s="13">
        <v>48</v>
      </c>
      <c r="B55" s="12" t="s">
        <v>100</v>
      </c>
      <c r="C55" s="83">
        <v>1500</v>
      </c>
      <c r="D55" s="83" t="s">
        <v>0</v>
      </c>
      <c r="E55" s="34" t="s">
        <v>58</v>
      </c>
      <c r="F55" s="95"/>
      <c r="G55" s="66">
        <f t="shared" si="0"/>
        <v>0</v>
      </c>
      <c r="H55" s="66">
        <f t="shared" si="1"/>
        <v>0</v>
      </c>
      <c r="I55" s="66">
        <f t="shared" si="2"/>
        <v>0</v>
      </c>
      <c r="J55" s="96"/>
    </row>
    <row r="56" spans="1:10">
      <c r="A56" s="13">
        <v>49</v>
      </c>
      <c r="B56" s="12" t="s">
        <v>99</v>
      </c>
      <c r="C56" s="83">
        <v>1500</v>
      </c>
      <c r="D56" s="83" t="s">
        <v>0</v>
      </c>
      <c r="E56" s="34" t="s">
        <v>58</v>
      </c>
      <c r="F56" s="95"/>
      <c r="G56" s="66">
        <f t="shared" si="0"/>
        <v>0</v>
      </c>
      <c r="H56" s="66">
        <f t="shared" si="1"/>
        <v>0</v>
      </c>
      <c r="I56" s="66">
        <f t="shared" si="2"/>
        <v>0</v>
      </c>
      <c r="J56" s="96"/>
    </row>
    <row r="57" spans="1:10">
      <c r="A57" s="13">
        <v>50</v>
      </c>
      <c r="B57" s="12" t="s">
        <v>37</v>
      </c>
      <c r="C57" s="83">
        <v>3400</v>
      </c>
      <c r="D57" s="83" t="s">
        <v>0</v>
      </c>
      <c r="E57" s="34" t="s">
        <v>58</v>
      </c>
      <c r="F57" s="95"/>
      <c r="G57" s="66">
        <f t="shared" si="0"/>
        <v>0</v>
      </c>
      <c r="H57" s="66">
        <f t="shared" si="1"/>
        <v>0</v>
      </c>
      <c r="I57" s="66">
        <f t="shared" si="2"/>
        <v>0</v>
      </c>
      <c r="J57" s="96"/>
    </row>
    <row r="58" spans="1:10" ht="24.75" customHeight="1">
      <c r="A58" s="13">
        <v>51</v>
      </c>
      <c r="B58" s="12" t="s">
        <v>408</v>
      </c>
      <c r="C58" s="83">
        <v>1500</v>
      </c>
      <c r="D58" s="83" t="s">
        <v>0</v>
      </c>
      <c r="E58" s="34" t="s">
        <v>58</v>
      </c>
      <c r="F58" s="95"/>
      <c r="G58" s="66">
        <f t="shared" si="0"/>
        <v>0</v>
      </c>
      <c r="H58" s="66">
        <f t="shared" si="1"/>
        <v>0</v>
      </c>
      <c r="I58" s="66">
        <f t="shared" si="2"/>
        <v>0</v>
      </c>
      <c r="J58" s="96"/>
    </row>
    <row r="59" spans="1:10">
      <c r="A59" s="13">
        <v>52</v>
      </c>
      <c r="B59" s="12" t="s">
        <v>38</v>
      </c>
      <c r="C59" s="83">
        <v>660</v>
      </c>
      <c r="D59" s="83" t="s">
        <v>0</v>
      </c>
      <c r="E59" s="34" t="s">
        <v>58</v>
      </c>
      <c r="F59" s="95"/>
      <c r="G59" s="66">
        <f t="shared" si="0"/>
        <v>0</v>
      </c>
      <c r="H59" s="66">
        <f t="shared" si="1"/>
        <v>0</v>
      </c>
      <c r="I59" s="66">
        <f t="shared" si="2"/>
        <v>0</v>
      </c>
      <c r="J59" s="96"/>
    </row>
    <row r="60" spans="1:10">
      <c r="A60" s="13">
        <v>53</v>
      </c>
      <c r="B60" s="12" t="s">
        <v>409</v>
      </c>
      <c r="C60" s="83">
        <v>540</v>
      </c>
      <c r="D60" s="83" t="s">
        <v>0</v>
      </c>
      <c r="E60" s="34" t="s">
        <v>58</v>
      </c>
      <c r="F60" s="95"/>
      <c r="G60" s="66">
        <f t="shared" si="0"/>
        <v>0</v>
      </c>
      <c r="H60" s="66">
        <f t="shared" si="1"/>
        <v>0</v>
      </c>
      <c r="I60" s="66">
        <f t="shared" si="2"/>
        <v>0</v>
      </c>
      <c r="J60" s="96"/>
    </row>
    <row r="61" spans="1:10">
      <c r="A61" s="13">
        <v>54</v>
      </c>
      <c r="B61" s="12" t="s">
        <v>410</v>
      </c>
      <c r="C61" s="83">
        <v>2000</v>
      </c>
      <c r="D61" s="83" t="s">
        <v>0</v>
      </c>
      <c r="E61" s="34" t="s">
        <v>58</v>
      </c>
      <c r="F61" s="95"/>
      <c r="G61" s="66">
        <f t="shared" si="0"/>
        <v>0</v>
      </c>
      <c r="H61" s="66">
        <f t="shared" si="1"/>
        <v>0</v>
      </c>
      <c r="I61" s="66">
        <f t="shared" si="2"/>
        <v>0</v>
      </c>
      <c r="J61" s="96"/>
    </row>
    <row r="62" spans="1:10">
      <c r="A62" s="13">
        <v>55</v>
      </c>
      <c r="B62" s="12" t="s">
        <v>411</v>
      </c>
      <c r="C62" s="83">
        <v>2000</v>
      </c>
      <c r="D62" s="83" t="s">
        <v>0</v>
      </c>
      <c r="E62" s="34" t="s">
        <v>58</v>
      </c>
      <c r="F62" s="95"/>
      <c r="G62" s="66">
        <f t="shared" si="0"/>
        <v>0</v>
      </c>
      <c r="H62" s="66">
        <f t="shared" si="1"/>
        <v>0</v>
      </c>
      <c r="I62" s="66">
        <f t="shared" si="2"/>
        <v>0</v>
      </c>
      <c r="J62" s="96"/>
    </row>
    <row r="63" spans="1:10">
      <c r="A63" s="13">
        <v>56</v>
      </c>
      <c r="B63" s="12" t="s">
        <v>39</v>
      </c>
      <c r="C63" s="83">
        <v>2700</v>
      </c>
      <c r="D63" s="83" t="s">
        <v>0</v>
      </c>
      <c r="E63" s="34" t="s">
        <v>58</v>
      </c>
      <c r="F63" s="95"/>
      <c r="G63" s="66">
        <f t="shared" si="0"/>
        <v>0</v>
      </c>
      <c r="H63" s="66">
        <f t="shared" si="1"/>
        <v>0</v>
      </c>
      <c r="I63" s="66">
        <f t="shared" si="2"/>
        <v>0</v>
      </c>
      <c r="J63" s="96"/>
    </row>
    <row r="64" spans="1:10" ht="25.5">
      <c r="A64" s="13">
        <v>57</v>
      </c>
      <c r="B64" s="12" t="s">
        <v>412</v>
      </c>
      <c r="C64" s="83">
        <v>3400</v>
      </c>
      <c r="D64" s="83" t="s">
        <v>0</v>
      </c>
      <c r="E64" s="34" t="s">
        <v>58</v>
      </c>
      <c r="F64" s="95"/>
      <c r="G64" s="66">
        <f t="shared" si="0"/>
        <v>0</v>
      </c>
      <c r="H64" s="66">
        <f t="shared" si="1"/>
        <v>0</v>
      </c>
      <c r="I64" s="66">
        <f t="shared" si="2"/>
        <v>0</v>
      </c>
      <c r="J64" s="96"/>
    </row>
    <row r="65" spans="1:10">
      <c r="A65" s="13">
        <v>58</v>
      </c>
      <c r="B65" s="12" t="s">
        <v>413</v>
      </c>
      <c r="C65" s="83">
        <v>1500</v>
      </c>
      <c r="D65" s="83" t="s">
        <v>0</v>
      </c>
      <c r="E65" s="34" t="s">
        <v>58</v>
      </c>
      <c r="F65" s="95"/>
      <c r="G65" s="66">
        <f t="shared" si="0"/>
        <v>0</v>
      </c>
      <c r="H65" s="66">
        <f t="shared" si="1"/>
        <v>0</v>
      </c>
      <c r="I65" s="66">
        <f t="shared" si="2"/>
        <v>0</v>
      </c>
      <c r="J65" s="96"/>
    </row>
    <row r="66" spans="1:10">
      <c r="A66" s="13">
        <v>59</v>
      </c>
      <c r="B66" s="12" t="s">
        <v>40</v>
      </c>
      <c r="C66" s="83">
        <v>2100</v>
      </c>
      <c r="D66" s="83" t="s">
        <v>0</v>
      </c>
      <c r="E66" s="34" t="s">
        <v>58</v>
      </c>
      <c r="F66" s="95"/>
      <c r="G66" s="66">
        <f t="shared" si="0"/>
        <v>0</v>
      </c>
      <c r="H66" s="66">
        <f t="shared" si="1"/>
        <v>0</v>
      </c>
      <c r="I66" s="66">
        <f t="shared" si="2"/>
        <v>0</v>
      </c>
      <c r="J66" s="96"/>
    </row>
    <row r="67" spans="1:10">
      <c r="A67" s="13">
        <v>60</v>
      </c>
      <c r="B67" s="12" t="s">
        <v>414</v>
      </c>
      <c r="C67" s="83">
        <v>2100</v>
      </c>
      <c r="D67" s="83" t="s">
        <v>0</v>
      </c>
      <c r="E67" s="34" t="s">
        <v>58</v>
      </c>
      <c r="F67" s="95"/>
      <c r="G67" s="66">
        <f t="shared" si="0"/>
        <v>0</v>
      </c>
      <c r="H67" s="66">
        <f t="shared" si="1"/>
        <v>0</v>
      </c>
      <c r="I67" s="66">
        <f t="shared" si="2"/>
        <v>0</v>
      </c>
      <c r="J67" s="96"/>
    </row>
    <row r="68" spans="1:10">
      <c r="A68" s="13">
        <v>61</v>
      </c>
      <c r="B68" s="12" t="s">
        <v>415</v>
      </c>
      <c r="C68" s="83">
        <v>2400</v>
      </c>
      <c r="D68" s="83" t="s">
        <v>0</v>
      </c>
      <c r="E68" s="34" t="s">
        <v>58</v>
      </c>
      <c r="F68" s="95"/>
      <c r="G68" s="66">
        <f t="shared" si="0"/>
        <v>0</v>
      </c>
      <c r="H68" s="66">
        <f t="shared" si="1"/>
        <v>0</v>
      </c>
      <c r="I68" s="66">
        <f t="shared" si="2"/>
        <v>0</v>
      </c>
      <c r="J68" s="96"/>
    </row>
    <row r="69" spans="1:10">
      <c r="A69" s="13">
        <v>62</v>
      </c>
      <c r="B69" s="12" t="s">
        <v>416</v>
      </c>
      <c r="C69" s="83">
        <v>3500</v>
      </c>
      <c r="D69" s="83" t="s">
        <v>0</v>
      </c>
      <c r="E69" s="34" t="s">
        <v>58</v>
      </c>
      <c r="F69" s="95"/>
      <c r="G69" s="66">
        <f t="shared" si="0"/>
        <v>0</v>
      </c>
      <c r="H69" s="66">
        <f t="shared" si="1"/>
        <v>0</v>
      </c>
      <c r="I69" s="66">
        <f t="shared" si="2"/>
        <v>0</v>
      </c>
      <c r="J69" s="96"/>
    </row>
    <row r="70" spans="1:10">
      <c r="A70" s="13">
        <v>63</v>
      </c>
      <c r="B70" s="12" t="s">
        <v>287</v>
      </c>
      <c r="C70" s="83">
        <v>500</v>
      </c>
      <c r="D70" s="83" t="s">
        <v>0</v>
      </c>
      <c r="E70" s="34" t="s">
        <v>58</v>
      </c>
      <c r="F70" s="95"/>
      <c r="G70" s="66">
        <f t="shared" si="0"/>
        <v>0</v>
      </c>
      <c r="H70" s="66">
        <f t="shared" si="1"/>
        <v>0</v>
      </c>
      <c r="I70" s="66">
        <f t="shared" si="2"/>
        <v>0</v>
      </c>
      <c r="J70" s="96"/>
    </row>
    <row r="71" spans="1:10">
      <c r="A71" s="13">
        <v>64</v>
      </c>
      <c r="B71" s="12" t="s">
        <v>41</v>
      </c>
      <c r="C71" s="83">
        <v>500</v>
      </c>
      <c r="D71" s="83" t="s">
        <v>0</v>
      </c>
      <c r="E71" s="34" t="s">
        <v>58</v>
      </c>
      <c r="F71" s="95"/>
      <c r="G71" s="66">
        <f t="shared" si="0"/>
        <v>0</v>
      </c>
      <c r="H71" s="66">
        <f t="shared" si="1"/>
        <v>0</v>
      </c>
      <c r="I71" s="66">
        <f t="shared" si="2"/>
        <v>0</v>
      </c>
      <c r="J71" s="96"/>
    </row>
    <row r="72" spans="1:10">
      <c r="A72" s="37"/>
      <c r="B72" s="14" t="s">
        <v>626</v>
      </c>
      <c r="C72" s="34" t="s">
        <v>58</v>
      </c>
      <c r="D72" s="34" t="s">
        <v>58</v>
      </c>
      <c r="E72" s="34" t="s">
        <v>58</v>
      </c>
      <c r="F72" s="34" t="s">
        <v>58</v>
      </c>
      <c r="G72" s="38">
        <f>SUM(G9:G71)</f>
        <v>0</v>
      </c>
      <c r="H72" s="38">
        <f>SUM(H9:H71)</f>
        <v>0</v>
      </c>
      <c r="I72" s="38">
        <f>SUM(I9:I71)</f>
        <v>0</v>
      </c>
      <c r="J72" s="67">
        <f>SUM(J9:J71)</f>
        <v>0</v>
      </c>
    </row>
    <row r="73" spans="1:10">
      <c r="A73" s="132" t="s">
        <v>733</v>
      </c>
      <c r="B73" s="132"/>
      <c r="C73" s="132"/>
      <c r="D73" s="132"/>
      <c r="E73" s="132"/>
      <c r="F73" s="132"/>
      <c r="G73" s="132"/>
      <c r="H73" s="132"/>
      <c r="I73" s="132"/>
      <c r="J73" s="132"/>
    </row>
    <row r="74" spans="1:10">
      <c r="A74" s="12">
        <v>1</v>
      </c>
      <c r="B74" s="12" t="s">
        <v>417</v>
      </c>
      <c r="C74" s="83">
        <v>1000</v>
      </c>
      <c r="D74" s="83" t="s">
        <v>0</v>
      </c>
      <c r="E74" s="15" t="s">
        <v>58</v>
      </c>
      <c r="F74" s="97"/>
      <c r="G74" s="68">
        <f>C74*ROUND(F74,4)</f>
        <v>0</v>
      </c>
      <c r="H74" s="68">
        <f>G74*0.095</f>
        <v>0</v>
      </c>
      <c r="I74" s="68">
        <f>+G74+H74</f>
        <v>0</v>
      </c>
      <c r="J74" s="15" t="s">
        <v>58</v>
      </c>
    </row>
    <row r="75" spans="1:10">
      <c r="A75" s="12">
        <v>2</v>
      </c>
      <c r="B75" s="12" t="s">
        <v>418</v>
      </c>
      <c r="C75" s="83">
        <v>200</v>
      </c>
      <c r="D75" s="83" t="s">
        <v>0</v>
      </c>
      <c r="E75" s="15" t="s">
        <v>58</v>
      </c>
      <c r="F75" s="97"/>
      <c r="G75" s="68">
        <f t="shared" ref="G75:G86" si="3">C75*ROUND(F75,4)</f>
        <v>0</v>
      </c>
      <c r="H75" s="68">
        <f t="shared" ref="H75:H86" si="4">G75*0.095</f>
        <v>0</v>
      </c>
      <c r="I75" s="68">
        <f t="shared" ref="I75:I86" si="5">+G75+H75</f>
        <v>0</v>
      </c>
      <c r="J75" s="15" t="s">
        <v>58</v>
      </c>
    </row>
    <row r="76" spans="1:10" ht="25.5" customHeight="1">
      <c r="A76" s="12">
        <v>3</v>
      </c>
      <c r="B76" s="12" t="s">
        <v>419</v>
      </c>
      <c r="C76" s="83">
        <v>1000</v>
      </c>
      <c r="D76" s="83" t="s">
        <v>0</v>
      </c>
      <c r="E76" s="15" t="s">
        <v>58</v>
      </c>
      <c r="F76" s="97"/>
      <c r="G76" s="68">
        <f t="shared" si="3"/>
        <v>0</v>
      </c>
      <c r="H76" s="68">
        <f t="shared" si="4"/>
        <v>0</v>
      </c>
      <c r="I76" s="68">
        <f t="shared" si="5"/>
        <v>0</v>
      </c>
      <c r="J76" s="15" t="s">
        <v>58</v>
      </c>
    </row>
    <row r="77" spans="1:10">
      <c r="A77" s="12">
        <v>4</v>
      </c>
      <c r="B77" s="12" t="s">
        <v>420</v>
      </c>
      <c r="C77" s="83">
        <v>800</v>
      </c>
      <c r="D77" s="83" t="s">
        <v>0</v>
      </c>
      <c r="E77" s="15" t="s">
        <v>58</v>
      </c>
      <c r="F77" s="97"/>
      <c r="G77" s="68">
        <f t="shared" si="3"/>
        <v>0</v>
      </c>
      <c r="H77" s="68">
        <f t="shared" si="4"/>
        <v>0</v>
      </c>
      <c r="I77" s="68">
        <f t="shared" si="5"/>
        <v>0</v>
      </c>
      <c r="J77" s="15" t="s">
        <v>58</v>
      </c>
    </row>
    <row r="78" spans="1:10">
      <c r="A78" s="12">
        <v>5</v>
      </c>
      <c r="B78" s="12" t="s">
        <v>421</v>
      </c>
      <c r="C78" s="83">
        <v>200</v>
      </c>
      <c r="D78" s="83" t="s">
        <v>0</v>
      </c>
      <c r="E78" s="15" t="s">
        <v>58</v>
      </c>
      <c r="F78" s="97"/>
      <c r="G78" s="68">
        <f t="shared" si="3"/>
        <v>0</v>
      </c>
      <c r="H78" s="68">
        <f t="shared" si="4"/>
        <v>0</v>
      </c>
      <c r="I78" s="68">
        <f t="shared" si="5"/>
        <v>0</v>
      </c>
      <c r="J78" s="15" t="s">
        <v>58</v>
      </c>
    </row>
    <row r="79" spans="1:10">
      <c r="A79" s="12">
        <v>6</v>
      </c>
      <c r="B79" s="12" t="s">
        <v>64</v>
      </c>
      <c r="C79" s="83">
        <v>300</v>
      </c>
      <c r="D79" s="83" t="s">
        <v>0</v>
      </c>
      <c r="E79" s="15" t="s">
        <v>58</v>
      </c>
      <c r="F79" s="97"/>
      <c r="G79" s="68">
        <f t="shared" si="3"/>
        <v>0</v>
      </c>
      <c r="H79" s="68">
        <f t="shared" si="4"/>
        <v>0</v>
      </c>
      <c r="I79" s="68">
        <f t="shared" si="5"/>
        <v>0</v>
      </c>
      <c r="J79" s="15" t="s">
        <v>58</v>
      </c>
    </row>
    <row r="80" spans="1:10">
      <c r="A80" s="12">
        <v>7</v>
      </c>
      <c r="B80" s="12" t="s">
        <v>46</v>
      </c>
      <c r="C80" s="83">
        <v>800</v>
      </c>
      <c r="D80" s="83" t="s">
        <v>0</v>
      </c>
      <c r="E80" s="15" t="s">
        <v>58</v>
      </c>
      <c r="F80" s="97"/>
      <c r="G80" s="68">
        <f t="shared" si="3"/>
        <v>0</v>
      </c>
      <c r="H80" s="68">
        <f t="shared" si="4"/>
        <v>0</v>
      </c>
      <c r="I80" s="68">
        <f t="shared" si="5"/>
        <v>0</v>
      </c>
      <c r="J80" s="15" t="s">
        <v>58</v>
      </c>
    </row>
    <row r="81" spans="1:10">
      <c r="A81" s="12">
        <v>8</v>
      </c>
      <c r="B81" s="12" t="s">
        <v>52</v>
      </c>
      <c r="C81" s="83">
        <v>360</v>
      </c>
      <c r="D81" s="83" t="s">
        <v>0</v>
      </c>
      <c r="E81" s="15" t="s">
        <v>58</v>
      </c>
      <c r="F81" s="97"/>
      <c r="G81" s="68">
        <f t="shared" si="3"/>
        <v>0</v>
      </c>
      <c r="H81" s="68">
        <f t="shared" si="4"/>
        <v>0</v>
      </c>
      <c r="I81" s="68">
        <f t="shared" si="5"/>
        <v>0</v>
      </c>
      <c r="J81" s="15" t="s">
        <v>58</v>
      </c>
    </row>
    <row r="82" spans="1:10">
      <c r="A82" s="12">
        <v>9</v>
      </c>
      <c r="B82" s="12" t="s">
        <v>50</v>
      </c>
      <c r="C82" s="83">
        <v>200</v>
      </c>
      <c r="D82" s="83" t="s">
        <v>0</v>
      </c>
      <c r="E82" s="15" t="s">
        <v>58</v>
      </c>
      <c r="F82" s="97"/>
      <c r="G82" s="68">
        <f t="shared" si="3"/>
        <v>0</v>
      </c>
      <c r="H82" s="68">
        <f t="shared" si="4"/>
        <v>0</v>
      </c>
      <c r="I82" s="68">
        <f t="shared" si="5"/>
        <v>0</v>
      </c>
      <c r="J82" s="15" t="s">
        <v>58</v>
      </c>
    </row>
    <row r="83" spans="1:10">
      <c r="A83" s="12">
        <v>10</v>
      </c>
      <c r="B83" s="12" t="s">
        <v>51</v>
      </c>
      <c r="C83" s="83">
        <v>200</v>
      </c>
      <c r="D83" s="83" t="s">
        <v>0</v>
      </c>
      <c r="E83" s="15" t="s">
        <v>58</v>
      </c>
      <c r="F83" s="97"/>
      <c r="G83" s="68">
        <f t="shared" si="3"/>
        <v>0</v>
      </c>
      <c r="H83" s="68">
        <f t="shared" si="4"/>
        <v>0</v>
      </c>
      <c r="I83" s="68">
        <f t="shared" si="5"/>
        <v>0</v>
      </c>
      <c r="J83" s="15" t="s">
        <v>58</v>
      </c>
    </row>
    <row r="84" spans="1:10">
      <c r="A84" s="12">
        <v>11</v>
      </c>
      <c r="B84" s="12" t="s">
        <v>47</v>
      </c>
      <c r="C84" s="83">
        <v>100</v>
      </c>
      <c r="D84" s="83" t="s">
        <v>0</v>
      </c>
      <c r="E84" s="15" t="s">
        <v>58</v>
      </c>
      <c r="F84" s="97"/>
      <c r="G84" s="68">
        <f t="shared" si="3"/>
        <v>0</v>
      </c>
      <c r="H84" s="68">
        <f t="shared" si="4"/>
        <v>0</v>
      </c>
      <c r="I84" s="68">
        <f t="shared" si="5"/>
        <v>0</v>
      </c>
      <c r="J84" s="15" t="s">
        <v>58</v>
      </c>
    </row>
    <row r="85" spans="1:10">
      <c r="A85" s="12">
        <v>12</v>
      </c>
      <c r="B85" s="12" t="s">
        <v>48</v>
      </c>
      <c r="C85" s="83">
        <v>500</v>
      </c>
      <c r="D85" s="83" t="s">
        <v>0</v>
      </c>
      <c r="E85" s="15" t="s">
        <v>58</v>
      </c>
      <c r="F85" s="97"/>
      <c r="G85" s="68">
        <f t="shared" si="3"/>
        <v>0</v>
      </c>
      <c r="H85" s="68">
        <f t="shared" si="4"/>
        <v>0</v>
      </c>
      <c r="I85" s="68">
        <f t="shared" si="5"/>
        <v>0</v>
      </c>
      <c r="J85" s="15" t="s">
        <v>58</v>
      </c>
    </row>
    <row r="86" spans="1:10" ht="14.25" customHeight="1">
      <c r="A86" s="12">
        <v>13</v>
      </c>
      <c r="B86" s="12" t="s">
        <v>49</v>
      </c>
      <c r="C86" s="83">
        <v>1000</v>
      </c>
      <c r="D86" s="83" t="s">
        <v>0</v>
      </c>
      <c r="E86" s="15" t="s">
        <v>58</v>
      </c>
      <c r="F86" s="97"/>
      <c r="G86" s="68">
        <f t="shared" si="3"/>
        <v>0</v>
      </c>
      <c r="H86" s="68">
        <f t="shared" si="4"/>
        <v>0</v>
      </c>
      <c r="I86" s="68">
        <f t="shared" si="5"/>
        <v>0</v>
      </c>
      <c r="J86" s="15" t="s">
        <v>58</v>
      </c>
    </row>
    <row r="87" spans="1:10">
      <c r="A87" s="14"/>
      <c r="B87" s="14" t="s">
        <v>627</v>
      </c>
      <c r="C87" s="34" t="s">
        <v>58</v>
      </c>
      <c r="D87" s="15" t="s">
        <v>58</v>
      </c>
      <c r="E87" s="15" t="s">
        <v>58</v>
      </c>
      <c r="F87" s="15" t="s">
        <v>58</v>
      </c>
      <c r="G87" s="32">
        <f>SUM(G74:G86)</f>
        <v>0</v>
      </c>
      <c r="H87" s="32">
        <f>SUM(H74:H86)</f>
        <v>0</v>
      </c>
      <c r="I87" s="32">
        <f>SUM(I74:I86)</f>
        <v>0</v>
      </c>
      <c r="J87" s="15" t="s">
        <v>58</v>
      </c>
    </row>
    <row r="88" spans="1:10">
      <c r="A88"/>
      <c r="B88"/>
      <c r="C88"/>
      <c r="D88" s="23"/>
      <c r="E88"/>
      <c r="F88"/>
      <c r="G88"/>
      <c r="H88"/>
      <c r="I88"/>
      <c r="J88"/>
    </row>
    <row r="89" spans="1:10" customFormat="1">
      <c r="A89" s="127" t="s">
        <v>68</v>
      </c>
      <c r="B89" s="127"/>
      <c r="C89" s="127"/>
      <c r="D89" s="127"/>
      <c r="E89" s="127"/>
      <c r="F89" s="127"/>
      <c r="G89" s="127"/>
      <c r="H89" s="127"/>
      <c r="I89" s="127"/>
      <c r="J89" s="127"/>
    </row>
    <row r="90" spans="1:10" customFormat="1" ht="30" customHeight="1">
      <c r="A90" s="128" t="s">
        <v>69</v>
      </c>
      <c r="B90" s="129"/>
      <c r="C90" s="129"/>
      <c r="D90" s="129"/>
      <c r="E90" s="129"/>
      <c r="F90" s="129"/>
      <c r="G90" s="129"/>
      <c r="H90" s="129"/>
      <c r="I90" s="129"/>
      <c r="J90" s="129"/>
    </row>
    <row r="91" spans="1:10" customFormat="1">
      <c r="A91" s="90" t="s">
        <v>118</v>
      </c>
      <c r="B91" s="91"/>
      <c r="C91" s="91"/>
      <c r="D91" s="91"/>
      <c r="E91" s="91"/>
      <c r="F91" s="91"/>
      <c r="G91" s="91"/>
      <c r="H91" s="91"/>
      <c r="I91" s="91"/>
      <c r="J91" s="91"/>
    </row>
    <row r="92" spans="1:10" customFormat="1" ht="28.5" customHeight="1">
      <c r="A92" s="130" t="s">
        <v>593</v>
      </c>
      <c r="B92" s="130"/>
      <c r="C92" s="130"/>
      <c r="D92" s="130"/>
      <c r="E92" s="130"/>
      <c r="F92" s="130"/>
      <c r="G92" s="130"/>
      <c r="H92" s="130"/>
      <c r="I92" s="130"/>
      <c r="J92" s="130"/>
    </row>
    <row r="93" spans="1:10" customFormat="1" ht="26.25" customHeight="1">
      <c r="A93" s="133" t="s">
        <v>595</v>
      </c>
      <c r="B93" s="133"/>
      <c r="C93" s="133"/>
      <c r="D93" s="133"/>
      <c r="E93" s="133"/>
      <c r="F93" s="133"/>
      <c r="G93" s="133"/>
      <c r="H93" s="133"/>
      <c r="I93" s="133"/>
      <c r="J93" s="133"/>
    </row>
    <row r="94" spans="1:10" customFormat="1">
      <c r="A94" s="92" t="s">
        <v>588</v>
      </c>
      <c r="B94" s="93"/>
      <c r="C94" s="93"/>
      <c r="D94" s="93"/>
      <c r="E94" s="93"/>
      <c r="F94" s="93"/>
      <c r="G94" s="93"/>
      <c r="H94" s="93"/>
      <c r="I94" s="93"/>
      <c r="J94" s="93"/>
    </row>
    <row r="95" spans="1:10" customFormat="1" ht="18.75" customHeight="1">
      <c r="A95" s="92" t="s">
        <v>589</v>
      </c>
      <c r="B95" s="93"/>
      <c r="C95" s="93"/>
      <c r="D95" s="93"/>
      <c r="E95" s="93"/>
      <c r="F95" s="93"/>
      <c r="G95" s="93"/>
      <c r="H95" s="93"/>
      <c r="I95" s="93"/>
      <c r="J95" s="93"/>
    </row>
    <row r="96" spans="1:10" customFormat="1" ht="26.25" customHeight="1">
      <c r="A96" s="130" t="s">
        <v>590</v>
      </c>
      <c r="B96" s="134"/>
      <c r="C96" s="134"/>
      <c r="D96" s="134"/>
      <c r="E96" s="134"/>
      <c r="F96" s="134"/>
      <c r="G96" s="134"/>
      <c r="H96" s="134"/>
      <c r="I96" s="134"/>
      <c r="J96" s="134"/>
    </row>
    <row r="97" spans="1:10" customFormat="1" ht="69.75" customHeight="1">
      <c r="A97" s="133" t="s">
        <v>596</v>
      </c>
      <c r="B97" s="133"/>
      <c r="C97" s="133"/>
      <c r="D97" s="133"/>
      <c r="E97" s="133"/>
      <c r="F97" s="133"/>
      <c r="G97" s="133"/>
      <c r="H97" s="133"/>
      <c r="I97" s="133"/>
      <c r="J97" s="133"/>
    </row>
    <row r="98" spans="1:10">
      <c r="A98" s="74" t="s">
        <v>715</v>
      </c>
      <c r="B98" s="74"/>
    </row>
  </sheetData>
  <sheetProtection algorithmName="SHA-512" hashValue="+6LJKUXD57ZRMz6TE09BC4F8B+HR8jlgfv9D+l168H1eR0cMRmUyAN8lo4vgQgLACccjqBK/+wfCEBifkxU0/Q==" saltValue="mgsxhj5AVk4RbMfSBH4+2A==" spinCount="100000" sheet="1" objects="1" scenarios="1"/>
  <mergeCells count="9">
    <mergeCell ref="A96:J96"/>
    <mergeCell ref="A97:J97"/>
    <mergeCell ref="A73:J73"/>
    <mergeCell ref="A4:J4"/>
    <mergeCell ref="A8:J8"/>
    <mergeCell ref="A89:J89"/>
    <mergeCell ref="A90:J90"/>
    <mergeCell ref="A92:J92"/>
    <mergeCell ref="A93:J93"/>
  </mergeCells>
  <dataValidations count="1">
    <dataValidation type="whole" operator="equal" allowBlank="1" showInputMessage="1" showErrorMessage="1" sqref="J9:J72" xr:uid="{00000000-0002-0000-0400-000000000000}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80"/>
  <sheetViews>
    <sheetView zoomScale="93" zoomScaleNormal="93" workbookViewId="0">
      <pane ySplit="7" topLeftCell="A62" activePane="bottomLeft" state="frozen"/>
      <selection pane="bottomLeft" activeCell="A65" sqref="A65:J65"/>
    </sheetView>
  </sheetViews>
  <sheetFormatPr defaultRowHeight="15"/>
  <cols>
    <col min="1" max="1" width="4.28515625" style="1" customWidth="1"/>
    <col min="2" max="2" width="43.85546875" style="1" customWidth="1"/>
    <col min="3" max="3" width="7.5703125" style="1" customWidth="1"/>
    <col min="4" max="4" width="6.5703125" style="21" customWidth="1"/>
    <col min="5" max="5" width="9.140625" style="1" customWidth="1"/>
    <col min="6" max="6" width="8.140625" style="1" customWidth="1"/>
    <col min="7" max="7" width="11" style="1" customWidth="1"/>
    <col min="8" max="8" width="9.140625" style="1" customWidth="1"/>
    <col min="9" max="9" width="11.140625" style="1" customWidth="1"/>
    <col min="10" max="10" width="9.42578125" style="1" customWidth="1"/>
    <col min="11" max="12" width="9.140625" style="1"/>
    <col min="13" max="13" width="10.7109375" style="1" bestFit="1" customWidth="1"/>
    <col min="14" max="15" width="9.140625" style="1"/>
    <col min="16" max="16" width="18.140625" style="1" bestFit="1" customWidth="1"/>
    <col min="17" max="17" width="31.85546875" style="1" bestFit="1" customWidth="1"/>
    <col min="18" max="18" width="20.42578125" style="1" bestFit="1" customWidth="1"/>
    <col min="19" max="16384" width="9.140625" style="1"/>
  </cols>
  <sheetData>
    <row r="1" spans="1:10">
      <c r="A1" s="75" t="s">
        <v>471</v>
      </c>
    </row>
    <row r="2" spans="1:10">
      <c r="A2" s="6" t="s">
        <v>53</v>
      </c>
      <c r="B2" s="6"/>
      <c r="C2" s="8"/>
      <c r="D2" s="9"/>
      <c r="E2" s="6"/>
      <c r="F2" s="6"/>
      <c r="G2" s="6" t="s">
        <v>599</v>
      </c>
      <c r="H2" s="6"/>
      <c r="I2" s="6"/>
      <c r="J2" s="6"/>
    </row>
    <row r="3" spans="1:10">
      <c r="A3"/>
      <c r="B3"/>
      <c r="C3"/>
      <c r="D3" s="23"/>
      <c r="E3"/>
      <c r="F3"/>
      <c r="G3"/>
      <c r="H3"/>
      <c r="I3"/>
      <c r="J3"/>
    </row>
    <row r="4" spans="1:10" ht="16.5" customHeight="1">
      <c r="A4" s="143" t="s">
        <v>124</v>
      </c>
      <c r="B4" s="143"/>
      <c r="C4" s="143"/>
      <c r="D4" s="143"/>
      <c r="E4" s="143"/>
      <c r="F4" s="143"/>
      <c r="G4" s="143"/>
      <c r="H4" s="143"/>
      <c r="I4" s="143"/>
      <c r="J4" s="143"/>
    </row>
    <row r="5" spans="1:10">
      <c r="A5"/>
      <c r="B5"/>
      <c r="C5"/>
      <c r="D5" s="23"/>
      <c r="E5"/>
      <c r="F5"/>
      <c r="G5"/>
      <c r="H5"/>
      <c r="I5"/>
      <c r="J5"/>
    </row>
    <row r="6" spans="1:10" ht="49.5" customHeight="1">
      <c r="A6" s="56" t="s">
        <v>54</v>
      </c>
      <c r="B6" s="56" t="s">
        <v>55</v>
      </c>
      <c r="C6" s="57" t="s">
        <v>56</v>
      </c>
      <c r="D6" s="57" t="s">
        <v>65</v>
      </c>
      <c r="E6" s="58" t="s">
        <v>57</v>
      </c>
      <c r="F6" s="58" t="s">
        <v>66</v>
      </c>
      <c r="G6" s="58" t="s">
        <v>112</v>
      </c>
      <c r="H6" s="58" t="s">
        <v>113</v>
      </c>
      <c r="I6" s="58" t="s">
        <v>67</v>
      </c>
      <c r="J6" s="58" t="s">
        <v>114</v>
      </c>
    </row>
    <row r="7" spans="1:10" ht="22.5">
      <c r="A7" s="56">
        <v>1</v>
      </c>
      <c r="B7" s="56">
        <v>2</v>
      </c>
      <c r="C7" s="57">
        <v>3</v>
      </c>
      <c r="D7" s="57">
        <v>4</v>
      </c>
      <c r="E7" s="57">
        <v>5</v>
      </c>
      <c r="F7" s="57">
        <v>6</v>
      </c>
      <c r="G7" s="58" t="s">
        <v>115</v>
      </c>
      <c r="H7" s="57" t="s">
        <v>116</v>
      </c>
      <c r="I7" s="58" t="s">
        <v>117</v>
      </c>
      <c r="J7" s="57">
        <v>10</v>
      </c>
    </row>
    <row r="8" spans="1:10" ht="24" customHeight="1">
      <c r="A8" s="125" t="s">
        <v>734</v>
      </c>
      <c r="B8" s="126"/>
      <c r="C8" s="126"/>
      <c r="D8" s="126"/>
      <c r="E8" s="126"/>
      <c r="F8" s="126"/>
      <c r="G8" s="126"/>
      <c r="H8" s="126"/>
      <c r="I8" s="126"/>
      <c r="J8" s="126"/>
    </row>
    <row r="9" spans="1:10">
      <c r="A9" s="12">
        <v>1</v>
      </c>
      <c r="B9" s="12" t="s">
        <v>422</v>
      </c>
      <c r="C9" s="83">
        <v>640</v>
      </c>
      <c r="D9" s="83" t="s">
        <v>0</v>
      </c>
      <c r="E9" s="88"/>
      <c r="F9" s="82"/>
      <c r="G9" s="31">
        <f>C9*ROUND(F9,4)</f>
        <v>0</v>
      </c>
      <c r="H9" s="31">
        <f>G9*0.095</f>
        <v>0</v>
      </c>
      <c r="I9" s="31">
        <f>G9+H9</f>
        <v>0</v>
      </c>
      <c r="J9" s="60"/>
    </row>
    <row r="10" spans="1:10" ht="18" customHeight="1">
      <c r="A10" s="12">
        <v>2</v>
      </c>
      <c r="B10" s="12" t="s">
        <v>423</v>
      </c>
      <c r="C10" s="83">
        <v>500</v>
      </c>
      <c r="D10" s="83" t="s">
        <v>0</v>
      </c>
      <c r="E10" s="88"/>
      <c r="F10" s="82"/>
      <c r="G10" s="31">
        <f t="shared" ref="G10:G28" si="0">C10*ROUND(F10,4)</f>
        <v>0</v>
      </c>
      <c r="H10" s="31">
        <f t="shared" ref="H10:H28" si="1">G10*0.095</f>
        <v>0</v>
      </c>
      <c r="I10" s="31">
        <f t="shared" ref="I10:I28" si="2">G10+H10</f>
        <v>0</v>
      </c>
      <c r="J10" s="60"/>
    </row>
    <row r="11" spans="1:10" ht="18" customHeight="1">
      <c r="A11" s="12">
        <v>3</v>
      </c>
      <c r="B11" s="12" t="s">
        <v>424</v>
      </c>
      <c r="C11" s="83">
        <v>300</v>
      </c>
      <c r="D11" s="83" t="s">
        <v>0</v>
      </c>
      <c r="E11" s="88"/>
      <c r="F11" s="82"/>
      <c r="G11" s="31">
        <f t="shared" si="0"/>
        <v>0</v>
      </c>
      <c r="H11" s="31">
        <f t="shared" si="1"/>
        <v>0</v>
      </c>
      <c r="I11" s="31">
        <f t="shared" si="2"/>
        <v>0</v>
      </c>
      <c r="J11" s="60"/>
    </row>
    <row r="12" spans="1:10">
      <c r="A12" s="12">
        <v>4</v>
      </c>
      <c r="B12" s="12" t="s">
        <v>425</v>
      </c>
      <c r="C12" s="83">
        <v>600</v>
      </c>
      <c r="D12" s="83" t="s">
        <v>0</v>
      </c>
      <c r="E12" s="88"/>
      <c r="F12" s="82"/>
      <c r="G12" s="31">
        <f t="shared" si="0"/>
        <v>0</v>
      </c>
      <c r="H12" s="31">
        <f t="shared" si="1"/>
        <v>0</v>
      </c>
      <c r="I12" s="31">
        <f t="shared" si="2"/>
        <v>0</v>
      </c>
      <c r="J12" s="60"/>
    </row>
    <row r="13" spans="1:10">
      <c r="A13" s="12">
        <v>5</v>
      </c>
      <c r="B13" s="112" t="s">
        <v>696</v>
      </c>
      <c r="C13" s="83">
        <v>800</v>
      </c>
      <c r="D13" s="83" t="s">
        <v>0</v>
      </c>
      <c r="E13" s="88"/>
      <c r="F13" s="82"/>
      <c r="G13" s="31">
        <f t="shared" si="0"/>
        <v>0</v>
      </c>
      <c r="H13" s="31">
        <f t="shared" si="1"/>
        <v>0</v>
      </c>
      <c r="I13" s="31">
        <f t="shared" si="2"/>
        <v>0</v>
      </c>
      <c r="J13" s="60"/>
    </row>
    <row r="14" spans="1:10">
      <c r="A14" s="12">
        <v>6</v>
      </c>
      <c r="B14" s="12" t="s">
        <v>426</v>
      </c>
      <c r="C14" s="83">
        <v>1000</v>
      </c>
      <c r="D14" s="83" t="s">
        <v>0</v>
      </c>
      <c r="E14" s="88"/>
      <c r="F14" s="82"/>
      <c r="G14" s="31">
        <f t="shared" si="0"/>
        <v>0</v>
      </c>
      <c r="H14" s="31">
        <f t="shared" si="1"/>
        <v>0</v>
      </c>
      <c r="I14" s="31">
        <f t="shared" si="2"/>
        <v>0</v>
      </c>
      <c r="J14" s="60"/>
    </row>
    <row r="15" spans="1:10">
      <c r="A15" s="12">
        <v>7</v>
      </c>
      <c r="B15" s="12" t="s">
        <v>427</v>
      </c>
      <c r="C15" s="83">
        <v>1500</v>
      </c>
      <c r="D15" s="83" t="s">
        <v>0</v>
      </c>
      <c r="E15" s="88"/>
      <c r="F15" s="82"/>
      <c r="G15" s="31">
        <f t="shared" si="0"/>
        <v>0</v>
      </c>
      <c r="H15" s="31">
        <f t="shared" si="1"/>
        <v>0</v>
      </c>
      <c r="I15" s="31">
        <f t="shared" si="2"/>
        <v>0</v>
      </c>
      <c r="J15" s="60"/>
    </row>
    <row r="16" spans="1:10">
      <c r="A16" s="12">
        <v>8</v>
      </c>
      <c r="B16" s="12" t="s">
        <v>428</v>
      </c>
      <c r="C16" s="83">
        <v>1200</v>
      </c>
      <c r="D16" s="83" t="s">
        <v>0</v>
      </c>
      <c r="E16" s="88"/>
      <c r="F16" s="82"/>
      <c r="G16" s="31">
        <f t="shared" si="0"/>
        <v>0</v>
      </c>
      <c r="H16" s="31">
        <f t="shared" si="1"/>
        <v>0</v>
      </c>
      <c r="I16" s="31">
        <f t="shared" si="2"/>
        <v>0</v>
      </c>
      <c r="J16" s="60"/>
    </row>
    <row r="17" spans="1:10">
      <c r="A17" s="12">
        <v>9</v>
      </c>
      <c r="B17" s="12" t="s">
        <v>429</v>
      </c>
      <c r="C17" s="83">
        <v>320</v>
      </c>
      <c r="D17" s="83" t="s">
        <v>0</v>
      </c>
      <c r="E17" s="88"/>
      <c r="F17" s="82"/>
      <c r="G17" s="31">
        <f t="shared" si="0"/>
        <v>0</v>
      </c>
      <c r="H17" s="31">
        <f t="shared" si="1"/>
        <v>0</v>
      </c>
      <c r="I17" s="31">
        <f t="shared" si="2"/>
        <v>0</v>
      </c>
      <c r="J17" s="60"/>
    </row>
    <row r="18" spans="1:10">
      <c r="A18" s="12">
        <v>10</v>
      </c>
      <c r="B18" s="12" t="s">
        <v>430</v>
      </c>
      <c r="C18" s="83">
        <v>200</v>
      </c>
      <c r="D18" s="83" t="s">
        <v>0</v>
      </c>
      <c r="E18" s="88"/>
      <c r="F18" s="82"/>
      <c r="G18" s="31">
        <f t="shared" si="0"/>
        <v>0</v>
      </c>
      <c r="H18" s="31">
        <f t="shared" si="1"/>
        <v>0</v>
      </c>
      <c r="I18" s="31">
        <f t="shared" si="2"/>
        <v>0</v>
      </c>
      <c r="J18" s="60"/>
    </row>
    <row r="19" spans="1:10">
      <c r="A19" s="12">
        <v>11</v>
      </c>
      <c r="B19" s="12" t="s">
        <v>431</v>
      </c>
      <c r="C19" s="83">
        <v>150</v>
      </c>
      <c r="D19" s="83" t="s">
        <v>0</v>
      </c>
      <c r="E19" s="88"/>
      <c r="F19" s="82"/>
      <c r="G19" s="31">
        <f t="shared" si="0"/>
        <v>0</v>
      </c>
      <c r="H19" s="31">
        <f t="shared" si="1"/>
        <v>0</v>
      </c>
      <c r="I19" s="31">
        <f t="shared" si="2"/>
        <v>0</v>
      </c>
      <c r="J19" s="60"/>
    </row>
    <row r="20" spans="1:10" ht="13.5" customHeight="1">
      <c r="A20" s="12">
        <v>12</v>
      </c>
      <c r="B20" s="12" t="s">
        <v>584</v>
      </c>
      <c r="C20" s="83">
        <v>400</v>
      </c>
      <c r="D20" s="83" t="s">
        <v>0</v>
      </c>
      <c r="E20" s="88"/>
      <c r="F20" s="82"/>
      <c r="G20" s="31">
        <f t="shared" si="0"/>
        <v>0</v>
      </c>
      <c r="H20" s="31">
        <f t="shared" si="1"/>
        <v>0</v>
      </c>
      <c r="I20" s="31">
        <f t="shared" si="2"/>
        <v>0</v>
      </c>
      <c r="J20" s="60"/>
    </row>
    <row r="21" spans="1:10">
      <c r="A21" s="12">
        <v>13</v>
      </c>
      <c r="B21" s="12" t="s">
        <v>432</v>
      </c>
      <c r="C21" s="83">
        <v>200</v>
      </c>
      <c r="D21" s="83" t="s">
        <v>0</v>
      </c>
      <c r="E21" s="88"/>
      <c r="F21" s="82"/>
      <c r="G21" s="31">
        <f t="shared" si="0"/>
        <v>0</v>
      </c>
      <c r="H21" s="31">
        <f t="shared" si="1"/>
        <v>0</v>
      </c>
      <c r="I21" s="31">
        <f t="shared" si="2"/>
        <v>0</v>
      </c>
      <c r="J21" s="60"/>
    </row>
    <row r="22" spans="1:10" ht="24" customHeight="1">
      <c r="A22" s="12">
        <v>14</v>
      </c>
      <c r="B22" s="12" t="s">
        <v>433</v>
      </c>
      <c r="C22" s="83">
        <v>700</v>
      </c>
      <c r="D22" s="83" t="s">
        <v>0</v>
      </c>
      <c r="E22" s="88"/>
      <c r="F22" s="82"/>
      <c r="G22" s="31">
        <f t="shared" si="0"/>
        <v>0</v>
      </c>
      <c r="H22" s="31">
        <f t="shared" si="1"/>
        <v>0</v>
      </c>
      <c r="I22" s="31">
        <f t="shared" si="2"/>
        <v>0</v>
      </c>
      <c r="J22" s="60"/>
    </row>
    <row r="23" spans="1:10">
      <c r="A23" s="12">
        <v>15</v>
      </c>
      <c r="B23" s="12" t="s">
        <v>310</v>
      </c>
      <c r="C23" s="83">
        <v>800</v>
      </c>
      <c r="D23" s="83" t="s">
        <v>0</v>
      </c>
      <c r="E23" s="88"/>
      <c r="F23" s="82"/>
      <c r="G23" s="31">
        <f t="shared" si="0"/>
        <v>0</v>
      </c>
      <c r="H23" s="31">
        <f t="shared" si="1"/>
        <v>0</v>
      </c>
      <c r="I23" s="31">
        <f t="shared" si="2"/>
        <v>0</v>
      </c>
      <c r="J23" s="60"/>
    </row>
    <row r="24" spans="1:10">
      <c r="A24" s="12">
        <v>16</v>
      </c>
      <c r="B24" s="12" t="s">
        <v>541</v>
      </c>
      <c r="C24" s="83">
        <v>100</v>
      </c>
      <c r="D24" s="83" t="s">
        <v>0</v>
      </c>
      <c r="E24" s="88"/>
      <c r="F24" s="82"/>
      <c r="G24" s="31">
        <f t="shared" si="0"/>
        <v>0</v>
      </c>
      <c r="H24" s="31">
        <f t="shared" si="1"/>
        <v>0</v>
      </c>
      <c r="I24" s="31">
        <f t="shared" si="2"/>
        <v>0</v>
      </c>
      <c r="J24" s="60"/>
    </row>
    <row r="25" spans="1:10">
      <c r="A25" s="12">
        <v>17</v>
      </c>
      <c r="B25" s="12" t="s">
        <v>434</v>
      </c>
      <c r="C25" s="83">
        <v>50</v>
      </c>
      <c r="D25" s="83" t="s">
        <v>0</v>
      </c>
      <c r="E25" s="88"/>
      <c r="F25" s="82"/>
      <c r="G25" s="31">
        <f t="shared" si="0"/>
        <v>0</v>
      </c>
      <c r="H25" s="31">
        <f t="shared" si="1"/>
        <v>0</v>
      </c>
      <c r="I25" s="31">
        <f t="shared" si="2"/>
        <v>0</v>
      </c>
      <c r="J25" s="60"/>
    </row>
    <row r="26" spans="1:10">
      <c r="A26" s="12">
        <v>18</v>
      </c>
      <c r="B26" s="54" t="s">
        <v>74</v>
      </c>
      <c r="C26" s="83">
        <v>100</v>
      </c>
      <c r="D26" s="83" t="s">
        <v>0</v>
      </c>
      <c r="E26" s="88"/>
      <c r="F26" s="82"/>
      <c r="G26" s="31">
        <f t="shared" si="0"/>
        <v>0</v>
      </c>
      <c r="H26" s="31">
        <f t="shared" si="1"/>
        <v>0</v>
      </c>
      <c r="I26" s="31">
        <f t="shared" si="2"/>
        <v>0</v>
      </c>
      <c r="J26" s="60"/>
    </row>
    <row r="27" spans="1:10">
      <c r="A27" s="12">
        <v>19</v>
      </c>
      <c r="B27" s="54" t="s">
        <v>289</v>
      </c>
      <c r="C27" s="83">
        <v>100</v>
      </c>
      <c r="D27" s="83" t="s">
        <v>0</v>
      </c>
      <c r="E27" s="88"/>
      <c r="F27" s="82"/>
      <c r="G27" s="31">
        <f t="shared" si="0"/>
        <v>0</v>
      </c>
      <c r="H27" s="31">
        <f t="shared" si="1"/>
        <v>0</v>
      </c>
      <c r="I27" s="31">
        <f t="shared" si="2"/>
        <v>0</v>
      </c>
      <c r="J27" s="60"/>
    </row>
    <row r="28" spans="1:10">
      <c r="A28" s="12">
        <v>20</v>
      </c>
      <c r="B28" s="55" t="s">
        <v>102</v>
      </c>
      <c r="C28" s="83">
        <v>100</v>
      </c>
      <c r="D28" s="83" t="s">
        <v>0</v>
      </c>
      <c r="E28" s="88"/>
      <c r="F28" s="82"/>
      <c r="G28" s="31">
        <f t="shared" si="0"/>
        <v>0</v>
      </c>
      <c r="H28" s="31">
        <f t="shared" si="1"/>
        <v>0</v>
      </c>
      <c r="I28" s="31">
        <f t="shared" si="2"/>
        <v>0</v>
      </c>
      <c r="J28" s="60"/>
    </row>
    <row r="29" spans="1:10" s="33" customFormat="1">
      <c r="A29" s="14"/>
      <c r="B29" s="144" t="s">
        <v>628</v>
      </c>
      <c r="C29" s="145"/>
      <c r="D29" s="146"/>
      <c r="E29" s="34" t="s">
        <v>58</v>
      </c>
      <c r="F29" s="34" t="s">
        <v>58</v>
      </c>
      <c r="G29" s="32">
        <f>SUM(G9:G28)</f>
        <v>0</v>
      </c>
      <c r="H29" s="32">
        <f>SUM(H9:H28)</f>
        <v>0</v>
      </c>
      <c r="I29" s="32">
        <f>SUM(I9:I28)</f>
        <v>0</v>
      </c>
      <c r="J29" s="69">
        <f>SUM(J9:J28)</f>
        <v>0</v>
      </c>
    </row>
    <row r="30" spans="1:10" ht="15" customHeight="1">
      <c r="A30" s="125" t="s">
        <v>735</v>
      </c>
      <c r="B30" s="126"/>
      <c r="C30" s="126"/>
      <c r="D30" s="126"/>
      <c r="E30" s="126"/>
      <c r="F30" s="126"/>
      <c r="G30" s="126"/>
      <c r="H30" s="126"/>
      <c r="I30" s="126"/>
      <c r="J30" s="126"/>
    </row>
    <row r="31" spans="1:10">
      <c r="A31" s="12">
        <v>1</v>
      </c>
      <c r="B31" s="54" t="s">
        <v>103</v>
      </c>
      <c r="C31" s="83">
        <v>175</v>
      </c>
      <c r="D31" s="83" t="s">
        <v>0</v>
      </c>
      <c r="E31" s="88"/>
      <c r="F31" s="82"/>
      <c r="G31" s="31">
        <f>C31*ROUND(F31,4)</f>
        <v>0</v>
      </c>
      <c r="H31" s="31">
        <f>G31*0.095</f>
        <v>0</v>
      </c>
      <c r="I31" s="31">
        <f>G31+H31</f>
        <v>0</v>
      </c>
      <c r="J31" s="59"/>
    </row>
    <row r="32" spans="1:10">
      <c r="A32" s="12">
        <v>2</v>
      </c>
      <c r="B32" s="54" t="s">
        <v>512</v>
      </c>
      <c r="C32" s="83">
        <v>40</v>
      </c>
      <c r="D32" s="83" t="s">
        <v>0</v>
      </c>
      <c r="E32" s="88"/>
      <c r="F32" s="82"/>
      <c r="G32" s="31">
        <f t="shared" ref="G32:G63" si="3">C32*ROUND(F32,4)</f>
        <v>0</v>
      </c>
      <c r="H32" s="31">
        <f t="shared" ref="H32:H63" si="4">G32*0.095</f>
        <v>0</v>
      </c>
      <c r="I32" s="31">
        <f t="shared" ref="I32:I63" si="5">G32+H32</f>
        <v>0</v>
      </c>
      <c r="J32" s="59"/>
    </row>
    <row r="33" spans="1:10">
      <c r="A33" s="12">
        <v>3</v>
      </c>
      <c r="B33" s="12" t="s">
        <v>288</v>
      </c>
      <c r="C33" s="83">
        <v>60</v>
      </c>
      <c r="D33" s="83" t="s">
        <v>0</v>
      </c>
      <c r="E33" s="88"/>
      <c r="F33" s="82"/>
      <c r="G33" s="31">
        <f t="shared" si="3"/>
        <v>0</v>
      </c>
      <c r="H33" s="31">
        <f t="shared" si="4"/>
        <v>0</v>
      </c>
      <c r="I33" s="31">
        <f t="shared" si="5"/>
        <v>0</v>
      </c>
      <c r="J33" s="59"/>
    </row>
    <row r="34" spans="1:10">
      <c r="A34" s="12">
        <v>4</v>
      </c>
      <c r="B34" s="12" t="s">
        <v>125</v>
      </c>
      <c r="C34" s="83">
        <v>600</v>
      </c>
      <c r="D34" s="83" t="s">
        <v>0</v>
      </c>
      <c r="E34" s="88"/>
      <c r="F34" s="82"/>
      <c r="G34" s="31">
        <f t="shared" si="3"/>
        <v>0</v>
      </c>
      <c r="H34" s="31">
        <f t="shared" si="4"/>
        <v>0</v>
      </c>
      <c r="I34" s="31">
        <f t="shared" si="5"/>
        <v>0</v>
      </c>
      <c r="J34" s="59"/>
    </row>
    <row r="35" spans="1:10" ht="25.5">
      <c r="A35" s="12">
        <v>5</v>
      </c>
      <c r="B35" s="87" t="s">
        <v>572</v>
      </c>
      <c r="C35" s="83">
        <v>40</v>
      </c>
      <c r="D35" s="83" t="s">
        <v>0</v>
      </c>
      <c r="E35" s="88"/>
      <c r="F35" s="82"/>
      <c r="G35" s="31">
        <f t="shared" si="3"/>
        <v>0</v>
      </c>
      <c r="H35" s="31">
        <f t="shared" si="4"/>
        <v>0</v>
      </c>
      <c r="I35" s="31">
        <f t="shared" si="5"/>
        <v>0</v>
      </c>
      <c r="J35" s="59"/>
    </row>
    <row r="36" spans="1:10" ht="25.5" customHeight="1">
      <c r="A36" s="12">
        <v>6</v>
      </c>
      <c r="B36" s="54" t="s">
        <v>126</v>
      </c>
      <c r="C36" s="83">
        <v>30</v>
      </c>
      <c r="D36" s="83" t="s">
        <v>0</v>
      </c>
      <c r="E36" s="88"/>
      <c r="F36" s="82"/>
      <c r="G36" s="31">
        <f t="shared" si="3"/>
        <v>0</v>
      </c>
      <c r="H36" s="31">
        <f t="shared" si="4"/>
        <v>0</v>
      </c>
      <c r="I36" s="31">
        <f t="shared" si="5"/>
        <v>0</v>
      </c>
      <c r="J36" s="59"/>
    </row>
    <row r="37" spans="1:10">
      <c r="A37" s="12">
        <v>7</v>
      </c>
      <c r="B37" s="12" t="s">
        <v>435</v>
      </c>
      <c r="C37" s="83">
        <v>200</v>
      </c>
      <c r="D37" s="83" t="s">
        <v>0</v>
      </c>
      <c r="E37" s="88"/>
      <c r="F37" s="82"/>
      <c r="G37" s="31">
        <f t="shared" si="3"/>
        <v>0</v>
      </c>
      <c r="H37" s="31">
        <f t="shared" si="4"/>
        <v>0</v>
      </c>
      <c r="I37" s="31">
        <f t="shared" si="5"/>
        <v>0</v>
      </c>
      <c r="J37" s="59"/>
    </row>
    <row r="38" spans="1:10">
      <c r="A38" s="12">
        <v>8</v>
      </c>
      <c r="B38" s="12" t="s">
        <v>127</v>
      </c>
      <c r="C38" s="83">
        <v>60</v>
      </c>
      <c r="D38" s="83" t="s">
        <v>0</v>
      </c>
      <c r="E38" s="88"/>
      <c r="F38" s="82"/>
      <c r="G38" s="31">
        <f t="shared" si="3"/>
        <v>0</v>
      </c>
      <c r="H38" s="31">
        <f t="shared" si="4"/>
        <v>0</v>
      </c>
      <c r="I38" s="31">
        <f t="shared" si="5"/>
        <v>0</v>
      </c>
      <c r="J38" s="59"/>
    </row>
    <row r="39" spans="1:10">
      <c r="A39" s="12">
        <v>9</v>
      </c>
      <c r="B39" s="12" t="s">
        <v>511</v>
      </c>
      <c r="C39" s="83">
        <v>40</v>
      </c>
      <c r="D39" s="83" t="s">
        <v>0</v>
      </c>
      <c r="E39" s="88"/>
      <c r="F39" s="82"/>
      <c r="G39" s="31">
        <f t="shared" si="3"/>
        <v>0</v>
      </c>
      <c r="H39" s="31">
        <f t="shared" si="4"/>
        <v>0</v>
      </c>
      <c r="I39" s="31">
        <f t="shared" si="5"/>
        <v>0</v>
      </c>
      <c r="J39" s="59"/>
    </row>
    <row r="40" spans="1:10" ht="26.25" customHeight="1">
      <c r="A40" s="12">
        <v>10</v>
      </c>
      <c r="B40" s="54" t="s">
        <v>436</v>
      </c>
      <c r="C40" s="83">
        <v>60</v>
      </c>
      <c r="D40" s="83" t="s">
        <v>0</v>
      </c>
      <c r="E40" s="88"/>
      <c r="F40" s="82"/>
      <c r="G40" s="31">
        <f t="shared" si="3"/>
        <v>0</v>
      </c>
      <c r="H40" s="31">
        <f t="shared" si="4"/>
        <v>0</v>
      </c>
      <c r="I40" s="31">
        <f t="shared" si="5"/>
        <v>0</v>
      </c>
      <c r="J40" s="59"/>
    </row>
    <row r="41" spans="1:10" ht="28.5" customHeight="1">
      <c r="A41" s="12">
        <v>11</v>
      </c>
      <c r="B41" s="54" t="s">
        <v>128</v>
      </c>
      <c r="C41" s="83">
        <v>30</v>
      </c>
      <c r="D41" s="83" t="s">
        <v>0</v>
      </c>
      <c r="E41" s="88"/>
      <c r="F41" s="82"/>
      <c r="G41" s="31">
        <f t="shared" si="3"/>
        <v>0</v>
      </c>
      <c r="H41" s="31">
        <f t="shared" si="4"/>
        <v>0</v>
      </c>
      <c r="I41" s="31">
        <f t="shared" si="5"/>
        <v>0</v>
      </c>
      <c r="J41" s="59"/>
    </row>
    <row r="42" spans="1:10" ht="25.5">
      <c r="A42" s="12">
        <v>12</v>
      </c>
      <c r="B42" s="12" t="s">
        <v>437</v>
      </c>
      <c r="C42" s="83">
        <v>300</v>
      </c>
      <c r="D42" s="83" t="s">
        <v>0</v>
      </c>
      <c r="E42" s="88"/>
      <c r="F42" s="82"/>
      <c r="G42" s="31">
        <f t="shared" si="3"/>
        <v>0</v>
      </c>
      <c r="H42" s="31">
        <f t="shared" si="4"/>
        <v>0</v>
      </c>
      <c r="I42" s="31">
        <f t="shared" si="5"/>
        <v>0</v>
      </c>
      <c r="J42" s="59"/>
    </row>
    <row r="43" spans="1:10">
      <c r="A43" s="12">
        <v>13</v>
      </c>
      <c r="B43" s="12" t="s">
        <v>438</v>
      </c>
      <c r="C43" s="83">
        <v>1200</v>
      </c>
      <c r="D43" s="83" t="s">
        <v>0</v>
      </c>
      <c r="E43" s="88"/>
      <c r="F43" s="82"/>
      <c r="G43" s="31">
        <f t="shared" si="3"/>
        <v>0</v>
      </c>
      <c r="H43" s="31">
        <f t="shared" si="4"/>
        <v>0</v>
      </c>
      <c r="I43" s="31">
        <f t="shared" si="5"/>
        <v>0</v>
      </c>
      <c r="J43" s="59"/>
    </row>
    <row r="44" spans="1:10" ht="25.5">
      <c r="A44" s="12">
        <v>14</v>
      </c>
      <c r="B44" s="12" t="s">
        <v>439</v>
      </c>
      <c r="C44" s="83">
        <v>30</v>
      </c>
      <c r="D44" s="83" t="s">
        <v>0</v>
      </c>
      <c r="E44" s="88"/>
      <c r="F44" s="82"/>
      <c r="G44" s="31">
        <f t="shared" si="3"/>
        <v>0</v>
      </c>
      <c r="H44" s="31">
        <f t="shared" si="4"/>
        <v>0</v>
      </c>
      <c r="I44" s="31">
        <f t="shared" si="5"/>
        <v>0</v>
      </c>
      <c r="J44" s="59"/>
    </row>
    <row r="45" spans="1:10" ht="25.5">
      <c r="A45" s="12">
        <v>15</v>
      </c>
      <c r="B45" s="12" t="s">
        <v>440</v>
      </c>
      <c r="C45" s="83">
        <v>520</v>
      </c>
      <c r="D45" s="83" t="s">
        <v>0</v>
      </c>
      <c r="E45" s="88"/>
      <c r="F45" s="82"/>
      <c r="G45" s="31">
        <f t="shared" si="3"/>
        <v>0</v>
      </c>
      <c r="H45" s="31">
        <f t="shared" si="4"/>
        <v>0</v>
      </c>
      <c r="I45" s="31">
        <f t="shared" si="5"/>
        <v>0</v>
      </c>
      <c r="J45" s="59"/>
    </row>
    <row r="46" spans="1:10" s="106" customFormat="1">
      <c r="A46" s="12">
        <v>16</v>
      </c>
      <c r="B46" s="12" t="s">
        <v>632</v>
      </c>
      <c r="C46" s="83">
        <v>300</v>
      </c>
      <c r="D46" s="83" t="s">
        <v>0</v>
      </c>
      <c r="E46" s="88"/>
      <c r="F46" s="82"/>
      <c r="G46" s="31">
        <f t="shared" si="3"/>
        <v>0</v>
      </c>
      <c r="H46" s="31">
        <f t="shared" si="4"/>
        <v>0</v>
      </c>
      <c r="I46" s="31">
        <f t="shared" si="5"/>
        <v>0</v>
      </c>
      <c r="J46" s="59"/>
    </row>
    <row r="47" spans="1:10" s="106" customFormat="1">
      <c r="A47" s="12">
        <v>17</v>
      </c>
      <c r="B47" s="12" t="s">
        <v>633</v>
      </c>
      <c r="C47" s="83">
        <v>300</v>
      </c>
      <c r="D47" s="83" t="s">
        <v>0</v>
      </c>
      <c r="E47" s="88"/>
      <c r="F47" s="82"/>
      <c r="G47" s="31">
        <f t="shared" si="3"/>
        <v>0</v>
      </c>
      <c r="H47" s="31">
        <f t="shared" si="4"/>
        <v>0</v>
      </c>
      <c r="I47" s="31">
        <f t="shared" si="5"/>
        <v>0</v>
      </c>
      <c r="J47" s="59"/>
    </row>
    <row r="48" spans="1:10" ht="25.5">
      <c r="A48" s="12">
        <v>16</v>
      </c>
      <c r="B48" s="12" t="s">
        <v>441</v>
      </c>
      <c r="C48" s="83">
        <v>40</v>
      </c>
      <c r="D48" s="83" t="s">
        <v>0</v>
      </c>
      <c r="E48" s="88"/>
      <c r="F48" s="82"/>
      <c r="G48" s="31">
        <f t="shared" si="3"/>
        <v>0</v>
      </c>
      <c r="H48" s="31">
        <f t="shared" si="4"/>
        <v>0</v>
      </c>
      <c r="I48" s="31">
        <f t="shared" si="5"/>
        <v>0</v>
      </c>
      <c r="J48" s="59"/>
    </row>
    <row r="49" spans="1:10" ht="25.5">
      <c r="A49" s="12">
        <v>17</v>
      </c>
      <c r="B49" s="54" t="s">
        <v>442</v>
      </c>
      <c r="C49" s="83">
        <v>100</v>
      </c>
      <c r="D49" s="83" t="s">
        <v>0</v>
      </c>
      <c r="E49" s="88"/>
      <c r="F49" s="82"/>
      <c r="G49" s="31">
        <f t="shared" si="3"/>
        <v>0</v>
      </c>
      <c r="H49" s="31">
        <f t="shared" si="4"/>
        <v>0</v>
      </c>
      <c r="I49" s="31">
        <f t="shared" si="5"/>
        <v>0</v>
      </c>
      <c r="J49" s="59"/>
    </row>
    <row r="50" spans="1:10" ht="25.5">
      <c r="A50" s="12">
        <v>18</v>
      </c>
      <c r="B50" s="12" t="s">
        <v>443</v>
      </c>
      <c r="C50" s="83">
        <v>40</v>
      </c>
      <c r="D50" s="83" t="s">
        <v>0</v>
      </c>
      <c r="E50" s="88"/>
      <c r="F50" s="82"/>
      <c r="G50" s="31">
        <f t="shared" si="3"/>
        <v>0</v>
      </c>
      <c r="H50" s="31">
        <f t="shared" si="4"/>
        <v>0</v>
      </c>
      <c r="I50" s="31">
        <f t="shared" si="5"/>
        <v>0</v>
      </c>
      <c r="J50" s="59"/>
    </row>
    <row r="51" spans="1:10" ht="25.5">
      <c r="A51" s="12">
        <v>19</v>
      </c>
      <c r="B51" s="12" t="s">
        <v>444</v>
      </c>
      <c r="C51" s="83">
        <v>100</v>
      </c>
      <c r="D51" s="83" t="s">
        <v>0</v>
      </c>
      <c r="E51" s="88"/>
      <c r="F51" s="82"/>
      <c r="G51" s="31">
        <f t="shared" si="3"/>
        <v>0</v>
      </c>
      <c r="H51" s="31">
        <f t="shared" si="4"/>
        <v>0</v>
      </c>
      <c r="I51" s="31">
        <f t="shared" si="5"/>
        <v>0</v>
      </c>
      <c r="J51" s="59"/>
    </row>
    <row r="52" spans="1:10" ht="25.5">
      <c r="A52" s="12">
        <v>20</v>
      </c>
      <c r="B52" s="112" t="s">
        <v>697</v>
      </c>
      <c r="C52" s="83">
        <v>50</v>
      </c>
      <c r="D52" s="83" t="s">
        <v>0</v>
      </c>
      <c r="E52" s="88"/>
      <c r="F52" s="82"/>
      <c r="G52" s="31">
        <f t="shared" si="3"/>
        <v>0</v>
      </c>
      <c r="H52" s="31">
        <f t="shared" si="4"/>
        <v>0</v>
      </c>
      <c r="I52" s="31">
        <f t="shared" si="5"/>
        <v>0</v>
      </c>
      <c r="J52" s="59"/>
    </row>
    <row r="53" spans="1:10" ht="25.5">
      <c r="A53" s="12">
        <v>21</v>
      </c>
      <c r="B53" s="12" t="s">
        <v>445</v>
      </c>
      <c r="C53" s="83">
        <v>100</v>
      </c>
      <c r="D53" s="83" t="s">
        <v>0</v>
      </c>
      <c r="E53" s="88"/>
      <c r="F53" s="82"/>
      <c r="G53" s="31">
        <f t="shared" si="3"/>
        <v>0</v>
      </c>
      <c r="H53" s="31">
        <f t="shared" si="4"/>
        <v>0</v>
      </c>
      <c r="I53" s="31">
        <f t="shared" si="5"/>
        <v>0</v>
      </c>
      <c r="J53" s="59"/>
    </row>
    <row r="54" spans="1:10" ht="38.25">
      <c r="A54" s="12">
        <v>22</v>
      </c>
      <c r="B54" s="54" t="s">
        <v>337</v>
      </c>
      <c r="C54" s="83">
        <v>50</v>
      </c>
      <c r="D54" s="83" t="s">
        <v>0</v>
      </c>
      <c r="E54" s="88"/>
      <c r="F54" s="82"/>
      <c r="G54" s="31">
        <f t="shared" si="3"/>
        <v>0</v>
      </c>
      <c r="H54" s="31">
        <f t="shared" si="4"/>
        <v>0</v>
      </c>
      <c r="I54" s="31">
        <f t="shared" si="5"/>
        <v>0</v>
      </c>
      <c r="J54" s="59"/>
    </row>
    <row r="55" spans="1:10" ht="25.5">
      <c r="A55" s="12">
        <v>23</v>
      </c>
      <c r="B55" s="112" t="s">
        <v>698</v>
      </c>
      <c r="C55" s="83">
        <v>120</v>
      </c>
      <c r="D55" s="83" t="s">
        <v>0</v>
      </c>
      <c r="E55" s="88"/>
      <c r="F55" s="82"/>
      <c r="G55" s="31">
        <f t="shared" si="3"/>
        <v>0</v>
      </c>
      <c r="H55" s="31">
        <f t="shared" si="4"/>
        <v>0</v>
      </c>
      <c r="I55" s="31">
        <f t="shared" si="5"/>
        <v>0</v>
      </c>
      <c r="J55" s="59"/>
    </row>
    <row r="56" spans="1:10" ht="25.5">
      <c r="A56" s="12">
        <v>24</v>
      </c>
      <c r="B56" s="112" t="s">
        <v>699</v>
      </c>
      <c r="C56" s="83">
        <v>100</v>
      </c>
      <c r="D56" s="83" t="s">
        <v>0</v>
      </c>
      <c r="E56" s="88"/>
      <c r="F56" s="82"/>
      <c r="G56" s="31">
        <f t="shared" si="3"/>
        <v>0</v>
      </c>
      <c r="H56" s="31">
        <f t="shared" si="4"/>
        <v>0</v>
      </c>
      <c r="I56" s="31">
        <f t="shared" si="5"/>
        <v>0</v>
      </c>
      <c r="J56" s="59"/>
    </row>
    <row r="57" spans="1:10" ht="25.5">
      <c r="A57" s="12">
        <v>25</v>
      </c>
      <c r="B57" s="12" t="s">
        <v>485</v>
      </c>
      <c r="C57" s="83">
        <v>100</v>
      </c>
      <c r="D57" s="83" t="s">
        <v>0</v>
      </c>
      <c r="E57" s="88"/>
      <c r="F57" s="82"/>
      <c r="G57" s="31">
        <f t="shared" si="3"/>
        <v>0</v>
      </c>
      <c r="H57" s="31">
        <f t="shared" si="4"/>
        <v>0</v>
      </c>
      <c r="I57" s="31">
        <f t="shared" si="5"/>
        <v>0</v>
      </c>
      <c r="J57" s="59"/>
    </row>
    <row r="58" spans="1:10" ht="25.5">
      <c r="A58" s="12">
        <v>26</v>
      </c>
      <c r="B58" s="12" t="s">
        <v>486</v>
      </c>
      <c r="C58" s="83">
        <v>100</v>
      </c>
      <c r="D58" s="83" t="s">
        <v>0</v>
      </c>
      <c r="E58" s="88"/>
      <c r="F58" s="82"/>
      <c r="G58" s="31">
        <f t="shared" si="3"/>
        <v>0</v>
      </c>
      <c r="H58" s="31">
        <f t="shared" si="4"/>
        <v>0</v>
      </c>
      <c r="I58" s="31">
        <f t="shared" si="5"/>
        <v>0</v>
      </c>
      <c r="J58" s="59"/>
    </row>
    <row r="59" spans="1:10" ht="30" customHeight="1">
      <c r="A59" s="12">
        <v>27</v>
      </c>
      <c r="B59" s="12" t="s">
        <v>446</v>
      </c>
      <c r="C59" s="83">
        <v>50</v>
      </c>
      <c r="D59" s="83" t="s">
        <v>0</v>
      </c>
      <c r="E59" s="88"/>
      <c r="F59" s="82"/>
      <c r="G59" s="31">
        <f t="shared" si="3"/>
        <v>0</v>
      </c>
      <c r="H59" s="31">
        <f t="shared" si="4"/>
        <v>0</v>
      </c>
      <c r="I59" s="31">
        <f t="shared" si="5"/>
        <v>0</v>
      </c>
      <c r="J59" s="59"/>
    </row>
    <row r="60" spans="1:10" ht="16.5" customHeight="1">
      <c r="A60" s="12">
        <v>28</v>
      </c>
      <c r="B60" s="12" t="s">
        <v>336</v>
      </c>
      <c r="C60" s="83">
        <v>100</v>
      </c>
      <c r="D60" s="83" t="s">
        <v>0</v>
      </c>
      <c r="E60" s="88"/>
      <c r="F60" s="82"/>
      <c r="G60" s="31">
        <f t="shared" si="3"/>
        <v>0</v>
      </c>
      <c r="H60" s="31">
        <f t="shared" si="4"/>
        <v>0</v>
      </c>
      <c r="I60" s="31">
        <f t="shared" si="5"/>
        <v>0</v>
      </c>
      <c r="J60" s="59"/>
    </row>
    <row r="61" spans="1:10" ht="30" customHeight="1">
      <c r="A61" s="12">
        <v>29</v>
      </c>
      <c r="B61" s="53" t="s">
        <v>334</v>
      </c>
      <c r="C61" s="25">
        <v>100</v>
      </c>
      <c r="D61" s="83" t="s">
        <v>0</v>
      </c>
      <c r="E61" s="88"/>
      <c r="F61" s="82"/>
      <c r="G61" s="31">
        <f t="shared" si="3"/>
        <v>0</v>
      </c>
      <c r="H61" s="31">
        <f t="shared" si="4"/>
        <v>0</v>
      </c>
      <c r="I61" s="31">
        <f t="shared" si="5"/>
        <v>0</v>
      </c>
      <c r="J61" s="70"/>
    </row>
    <row r="62" spans="1:10" s="106" customFormat="1" ht="30" customHeight="1">
      <c r="A62" s="12">
        <v>30</v>
      </c>
      <c r="B62" s="12" t="s">
        <v>629</v>
      </c>
      <c r="C62" s="25">
        <v>100</v>
      </c>
      <c r="D62" s="83" t="s">
        <v>0</v>
      </c>
      <c r="E62" s="88"/>
      <c r="F62" s="82"/>
      <c r="G62" s="31">
        <f t="shared" si="3"/>
        <v>0</v>
      </c>
      <c r="H62" s="31">
        <f t="shared" si="4"/>
        <v>0</v>
      </c>
      <c r="I62" s="31">
        <f t="shared" si="5"/>
        <v>0</v>
      </c>
      <c r="J62" s="70"/>
    </row>
    <row r="63" spans="1:10" ht="25.5" customHeight="1">
      <c r="A63" s="12">
        <v>31</v>
      </c>
      <c r="B63" s="12" t="s">
        <v>335</v>
      </c>
      <c r="C63" s="83">
        <v>100</v>
      </c>
      <c r="D63" s="83" t="s">
        <v>0</v>
      </c>
      <c r="E63" s="88"/>
      <c r="F63" s="82"/>
      <c r="G63" s="31">
        <f t="shared" si="3"/>
        <v>0</v>
      </c>
      <c r="H63" s="31">
        <f t="shared" si="4"/>
        <v>0</v>
      </c>
      <c r="I63" s="31">
        <f t="shared" si="5"/>
        <v>0</v>
      </c>
      <c r="J63" s="59"/>
    </row>
    <row r="64" spans="1:10">
      <c r="A64" s="12"/>
      <c r="B64" s="147" t="s">
        <v>630</v>
      </c>
      <c r="C64" s="148"/>
      <c r="D64" s="149"/>
      <c r="E64" s="34" t="s">
        <v>58</v>
      </c>
      <c r="F64" s="34" t="s">
        <v>58</v>
      </c>
      <c r="G64" s="32">
        <f>SUM(G31:G63)</f>
        <v>0</v>
      </c>
      <c r="H64" s="32">
        <f>SUM(H31:H63)</f>
        <v>0</v>
      </c>
      <c r="I64" s="32">
        <f>SUM(I31:I63)</f>
        <v>0</v>
      </c>
      <c r="J64" s="15">
        <f>SUM(J31:J63)</f>
        <v>0</v>
      </c>
    </row>
    <row r="65" spans="1:10" ht="15" customHeight="1">
      <c r="A65" s="125" t="s">
        <v>736</v>
      </c>
      <c r="B65" s="126"/>
      <c r="C65" s="126"/>
      <c r="D65" s="126"/>
      <c r="E65" s="126"/>
      <c r="F65" s="126"/>
      <c r="G65" s="126"/>
      <c r="H65" s="126"/>
      <c r="I65" s="126"/>
      <c r="J65" s="126"/>
    </row>
    <row r="66" spans="1:10" ht="23.25" customHeight="1">
      <c r="A66" s="12">
        <v>1</v>
      </c>
      <c r="B66" s="12" t="s">
        <v>448</v>
      </c>
      <c r="C66" s="83">
        <v>80</v>
      </c>
      <c r="D66" s="83" t="s">
        <v>0</v>
      </c>
      <c r="E66" s="88"/>
      <c r="F66" s="82"/>
      <c r="G66" s="31">
        <f>C66*ROUND(F66,4)</f>
        <v>0</v>
      </c>
      <c r="H66" s="31">
        <f>G66*0.095</f>
        <v>0</v>
      </c>
      <c r="I66" s="31">
        <f>G66+H66</f>
        <v>0</v>
      </c>
      <c r="J66" s="34" t="s">
        <v>58</v>
      </c>
    </row>
    <row r="67" spans="1:10" ht="25.5">
      <c r="A67" s="12">
        <v>2</v>
      </c>
      <c r="B67" s="12" t="s">
        <v>447</v>
      </c>
      <c r="C67" s="83">
        <v>80</v>
      </c>
      <c r="D67" s="83" t="s">
        <v>0</v>
      </c>
      <c r="E67" s="88"/>
      <c r="F67" s="82"/>
      <c r="G67" s="31">
        <f t="shared" ref="G67:G68" si="6">C67*ROUND(F67,4)</f>
        <v>0</v>
      </c>
      <c r="H67" s="31">
        <f t="shared" ref="H67:H68" si="7">G67*0.095</f>
        <v>0</v>
      </c>
      <c r="I67" s="31">
        <f t="shared" ref="I67:I68" si="8">G67+H67</f>
        <v>0</v>
      </c>
      <c r="J67" s="34" t="s">
        <v>58</v>
      </c>
    </row>
    <row r="68" spans="1:10" ht="38.25">
      <c r="A68" s="12">
        <v>3</v>
      </c>
      <c r="B68" s="87" t="s">
        <v>573</v>
      </c>
      <c r="C68" s="83">
        <v>80</v>
      </c>
      <c r="D68" s="83" t="s">
        <v>0</v>
      </c>
      <c r="E68" s="88"/>
      <c r="F68" s="82"/>
      <c r="G68" s="31">
        <f t="shared" si="6"/>
        <v>0</v>
      </c>
      <c r="H68" s="31">
        <f t="shared" si="7"/>
        <v>0</v>
      </c>
      <c r="I68" s="31">
        <f t="shared" si="8"/>
        <v>0</v>
      </c>
      <c r="J68" s="34" t="s">
        <v>58</v>
      </c>
    </row>
    <row r="69" spans="1:10">
      <c r="A69" s="12"/>
      <c r="B69" s="147" t="s">
        <v>631</v>
      </c>
      <c r="C69" s="148"/>
      <c r="D69" s="149"/>
      <c r="E69" s="34" t="s">
        <v>58</v>
      </c>
      <c r="F69" s="34" t="s">
        <v>58</v>
      </c>
      <c r="G69" s="32">
        <f>SUM(G66:G68)</f>
        <v>0</v>
      </c>
      <c r="H69" s="32">
        <f>SUM(H66:H68)</f>
        <v>0</v>
      </c>
      <c r="I69" s="32">
        <f>SUM(I66:I68)</f>
        <v>0</v>
      </c>
      <c r="J69" s="34" t="s">
        <v>58</v>
      </c>
    </row>
    <row r="71" spans="1:10" customFormat="1" ht="28.5" customHeight="1">
      <c r="A71" s="127" t="s">
        <v>68</v>
      </c>
      <c r="B71" s="127"/>
      <c r="C71" s="127"/>
      <c r="D71" s="127"/>
      <c r="E71" s="127"/>
      <c r="F71" s="127"/>
      <c r="G71" s="127"/>
      <c r="H71" s="127"/>
      <c r="I71" s="127"/>
      <c r="J71" s="127"/>
    </row>
    <row r="72" spans="1:10" customFormat="1" ht="28.5" customHeight="1">
      <c r="A72" s="128" t="s">
        <v>69</v>
      </c>
      <c r="B72" s="129"/>
      <c r="C72" s="129"/>
      <c r="D72" s="129"/>
      <c r="E72" s="129"/>
      <c r="F72" s="129"/>
      <c r="G72" s="129"/>
      <c r="H72" s="129"/>
      <c r="I72" s="129"/>
      <c r="J72" s="129"/>
    </row>
    <row r="73" spans="1:10" customFormat="1">
      <c r="A73" s="90" t="s">
        <v>118</v>
      </c>
      <c r="B73" s="91"/>
      <c r="C73" s="91"/>
      <c r="D73" s="91"/>
      <c r="E73" s="91"/>
      <c r="F73" s="91"/>
      <c r="G73" s="91"/>
      <c r="H73" s="91"/>
      <c r="I73" s="91"/>
      <c r="J73" s="91"/>
    </row>
    <row r="74" spans="1:10" customFormat="1">
      <c r="A74" s="130" t="s">
        <v>587</v>
      </c>
      <c r="B74" s="130"/>
      <c r="C74" s="130"/>
      <c r="D74" s="130"/>
      <c r="E74" s="130"/>
      <c r="F74" s="130"/>
      <c r="G74" s="130"/>
      <c r="H74" s="130"/>
      <c r="I74" s="130"/>
      <c r="J74" s="130"/>
    </row>
    <row r="75" spans="1:10" customFormat="1" ht="28.5" customHeight="1">
      <c r="A75" s="133" t="s">
        <v>592</v>
      </c>
      <c r="B75" s="133"/>
      <c r="C75" s="133"/>
      <c r="D75" s="133"/>
      <c r="E75" s="133"/>
      <c r="F75" s="133"/>
      <c r="G75" s="133"/>
      <c r="H75" s="133"/>
      <c r="I75" s="133"/>
      <c r="J75" s="133"/>
    </row>
    <row r="76" spans="1:10" customFormat="1">
      <c r="A76" s="92" t="s">
        <v>588</v>
      </c>
      <c r="B76" s="93"/>
      <c r="C76" s="93"/>
      <c r="D76" s="93"/>
      <c r="E76" s="93"/>
      <c r="F76" s="93"/>
      <c r="G76" s="93"/>
      <c r="H76" s="93"/>
      <c r="I76" s="93"/>
      <c r="J76" s="93"/>
    </row>
    <row r="77" spans="1:10" customFormat="1">
      <c r="A77" s="92" t="s">
        <v>589</v>
      </c>
      <c r="B77" s="93"/>
      <c r="C77" s="93"/>
      <c r="D77" s="93"/>
      <c r="E77" s="93"/>
      <c r="F77" s="93"/>
      <c r="G77" s="93"/>
      <c r="H77" s="93"/>
      <c r="I77" s="93"/>
      <c r="J77" s="93"/>
    </row>
    <row r="78" spans="1:10" customFormat="1" ht="28.5" customHeight="1">
      <c r="A78" s="130" t="s">
        <v>590</v>
      </c>
      <c r="B78" s="134"/>
      <c r="C78" s="134"/>
      <c r="D78" s="134"/>
      <c r="E78" s="134"/>
      <c r="F78" s="134"/>
      <c r="G78" s="134"/>
      <c r="H78" s="134"/>
      <c r="I78" s="134"/>
      <c r="J78" s="134"/>
    </row>
    <row r="79" spans="1:10" customFormat="1" ht="45" customHeight="1">
      <c r="A79" s="130" t="s">
        <v>591</v>
      </c>
      <c r="B79" s="130"/>
      <c r="C79" s="130"/>
      <c r="D79" s="130"/>
      <c r="E79" s="130"/>
      <c r="F79" s="130"/>
      <c r="G79" s="130"/>
      <c r="H79" s="130"/>
      <c r="I79" s="130"/>
      <c r="J79" s="130"/>
    </row>
    <row r="80" spans="1:10">
      <c r="A80" s="74" t="s">
        <v>715</v>
      </c>
      <c r="B80" s="74"/>
    </row>
  </sheetData>
  <sheetProtection algorithmName="SHA-512" hashValue="qOhL3bxcNFnmxiaHguT0jkK88egp50Ze1YZM9yyKZ/N7/7vAmr52Mox9fGrJXl3gHQ3i0jx/GDEeK22E2L8TrQ==" saltValue="MYIw6lbLUrvAjlmG8l3Hhg==" spinCount="100000" sheet="1" objects="1" scenarios="1"/>
  <mergeCells count="13">
    <mergeCell ref="A71:J71"/>
    <mergeCell ref="A4:J4"/>
    <mergeCell ref="A30:J30"/>
    <mergeCell ref="A8:J8"/>
    <mergeCell ref="A65:J65"/>
    <mergeCell ref="B29:D29"/>
    <mergeCell ref="B64:D64"/>
    <mergeCell ref="B69:D69"/>
    <mergeCell ref="A79:J79"/>
    <mergeCell ref="A74:J74"/>
    <mergeCell ref="A72:J72"/>
    <mergeCell ref="A75:J75"/>
    <mergeCell ref="A78:J78"/>
  </mergeCells>
  <dataValidations count="1">
    <dataValidation type="whole" operator="equal" allowBlank="1" showInputMessage="1" showErrorMessage="1" sqref="J9:J28 J31:J63" xr:uid="{00000000-0002-0000-0500-000000000000}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47"/>
  <sheetViews>
    <sheetView zoomScale="96" zoomScaleNormal="96" workbookViewId="0">
      <pane ySplit="7" topLeftCell="A20" activePane="bottomLeft" state="frozen"/>
      <selection pane="bottomLeft" activeCell="A31" sqref="A31:J31"/>
    </sheetView>
  </sheetViews>
  <sheetFormatPr defaultRowHeight="15"/>
  <cols>
    <col min="1" max="1" width="3.42578125" style="1" customWidth="1"/>
    <col min="2" max="2" width="62.42578125" style="1" customWidth="1"/>
    <col min="3" max="3" width="7" style="1" customWidth="1"/>
    <col min="4" max="4" width="4.42578125" style="5" customWidth="1"/>
    <col min="5" max="5" width="8.42578125" style="1" customWidth="1"/>
    <col min="6" max="6" width="7.28515625" style="1" customWidth="1"/>
    <col min="7" max="7" width="9.7109375" style="1" customWidth="1"/>
    <col min="8" max="8" width="9" style="1" customWidth="1"/>
    <col min="9" max="9" width="10.140625" style="1" customWidth="1"/>
    <col min="10" max="10" width="8.5703125" style="1" customWidth="1"/>
    <col min="11" max="15" width="9.140625" style="1"/>
    <col min="16" max="16" width="17.85546875" style="1" bestFit="1" customWidth="1"/>
    <col min="17" max="17" width="31.85546875" style="1" bestFit="1" customWidth="1"/>
    <col min="18" max="18" width="20.42578125" style="1" bestFit="1" customWidth="1"/>
    <col min="19" max="16384" width="9.140625" style="1"/>
  </cols>
  <sheetData>
    <row r="1" spans="1:12">
      <c r="A1" s="75" t="s">
        <v>471</v>
      </c>
    </row>
    <row r="2" spans="1:12">
      <c r="A2" s="6" t="s">
        <v>53</v>
      </c>
      <c r="B2" s="6"/>
      <c r="C2" s="8"/>
      <c r="D2" s="9"/>
      <c r="E2" s="6"/>
      <c r="F2" s="6"/>
      <c r="G2" s="6" t="s">
        <v>599</v>
      </c>
      <c r="H2" s="6"/>
      <c r="I2" s="6"/>
      <c r="J2" s="6"/>
    </row>
    <row r="3" spans="1:12" ht="16.5" customHeight="1">
      <c r="A3"/>
      <c r="B3"/>
      <c r="C3"/>
      <c r="D3" s="11"/>
      <c r="E3"/>
      <c r="F3"/>
      <c r="G3"/>
      <c r="H3"/>
      <c r="I3"/>
      <c r="J3"/>
    </row>
    <row r="4" spans="1:12" ht="15" customHeight="1">
      <c r="A4" s="131" t="s">
        <v>129</v>
      </c>
      <c r="B4" s="131"/>
      <c r="C4" s="131"/>
      <c r="D4" s="131"/>
      <c r="E4" s="131"/>
      <c r="F4" s="131"/>
      <c r="G4" s="131"/>
      <c r="H4" s="131"/>
      <c r="I4" s="131"/>
      <c r="J4" s="131"/>
    </row>
    <row r="5" spans="1:12" ht="18.75">
      <c r="A5"/>
      <c r="B5" s="22"/>
      <c r="C5"/>
      <c r="D5" s="11"/>
      <c r="E5"/>
      <c r="F5"/>
      <c r="G5"/>
      <c r="H5"/>
      <c r="I5"/>
      <c r="J5"/>
    </row>
    <row r="6" spans="1:12" s="30" customFormat="1" ht="50.1" customHeight="1">
      <c r="A6" s="56" t="s">
        <v>54</v>
      </c>
      <c r="B6" s="56" t="s">
        <v>55</v>
      </c>
      <c r="C6" s="57" t="s">
        <v>56</v>
      </c>
      <c r="D6" s="57" t="s">
        <v>65</v>
      </c>
      <c r="E6" s="58" t="s">
        <v>57</v>
      </c>
      <c r="F6" s="58" t="s">
        <v>66</v>
      </c>
      <c r="G6" s="58" t="s">
        <v>112</v>
      </c>
      <c r="H6" s="58" t="s">
        <v>113</v>
      </c>
      <c r="I6" s="58" t="s">
        <v>67</v>
      </c>
      <c r="J6" s="58" t="s">
        <v>114</v>
      </c>
    </row>
    <row r="7" spans="1:12" s="30" customFormat="1" ht="22.5">
      <c r="A7" s="56">
        <v>1</v>
      </c>
      <c r="B7" s="56">
        <v>2</v>
      </c>
      <c r="C7" s="57">
        <v>3</v>
      </c>
      <c r="D7" s="57">
        <v>4</v>
      </c>
      <c r="E7" s="57">
        <v>5</v>
      </c>
      <c r="F7" s="57">
        <v>6</v>
      </c>
      <c r="G7" s="58" t="s">
        <v>115</v>
      </c>
      <c r="H7" s="57" t="s">
        <v>116</v>
      </c>
      <c r="I7" s="58" t="s">
        <v>117</v>
      </c>
      <c r="J7" s="57">
        <v>10</v>
      </c>
    </row>
    <row r="8" spans="1:12" ht="15.75" customHeight="1">
      <c r="A8" s="125" t="s">
        <v>737</v>
      </c>
      <c r="B8" s="126"/>
      <c r="C8" s="126"/>
      <c r="D8" s="126"/>
      <c r="E8" s="126"/>
      <c r="F8" s="126"/>
      <c r="G8" s="126"/>
      <c r="H8" s="126"/>
      <c r="I8" s="126"/>
      <c r="J8" s="126"/>
      <c r="K8" s="1">
        <v>2</v>
      </c>
    </row>
    <row r="9" spans="1:12">
      <c r="A9" s="12">
        <v>1</v>
      </c>
      <c r="B9" s="12" t="s">
        <v>487</v>
      </c>
      <c r="C9" s="13">
        <v>1000</v>
      </c>
      <c r="D9" s="13" t="s">
        <v>45</v>
      </c>
      <c r="E9" s="88"/>
      <c r="F9" s="82"/>
      <c r="G9" s="31">
        <f>C9*ROUND(F9,4)</f>
        <v>0</v>
      </c>
      <c r="H9" s="31">
        <f>G9*0.095</f>
        <v>0</v>
      </c>
      <c r="I9" s="31">
        <f>G9+H9</f>
        <v>0</v>
      </c>
      <c r="J9" s="78"/>
      <c r="K9" s="79"/>
    </row>
    <row r="10" spans="1:12">
      <c r="A10" s="12">
        <v>2</v>
      </c>
      <c r="B10" s="12" t="s">
        <v>488</v>
      </c>
      <c r="C10" s="13">
        <v>1000</v>
      </c>
      <c r="D10" s="13" t="s">
        <v>1</v>
      </c>
      <c r="E10" s="88"/>
      <c r="F10" s="82"/>
      <c r="G10" s="31">
        <f t="shared" ref="G10:G29" si="0">C10*ROUND(F10,4)</f>
        <v>0</v>
      </c>
      <c r="H10" s="31">
        <f t="shared" ref="H10:H29" si="1">G10*0.095</f>
        <v>0</v>
      </c>
      <c r="I10" s="31">
        <f t="shared" ref="I10:I29" si="2">G10+H10</f>
        <v>0</v>
      </c>
      <c r="J10" s="78"/>
      <c r="K10" s="79"/>
      <c r="L10" s="81"/>
    </row>
    <row r="11" spans="1:12">
      <c r="A11" s="12">
        <v>3</v>
      </c>
      <c r="B11" s="12" t="s">
        <v>529</v>
      </c>
      <c r="C11" s="13">
        <v>1000</v>
      </c>
      <c r="D11" s="13" t="s">
        <v>45</v>
      </c>
      <c r="E11" s="88"/>
      <c r="F11" s="82"/>
      <c r="G11" s="31">
        <f t="shared" si="0"/>
        <v>0</v>
      </c>
      <c r="H11" s="31">
        <f t="shared" si="1"/>
        <v>0</v>
      </c>
      <c r="I11" s="31">
        <f t="shared" si="2"/>
        <v>0</v>
      </c>
      <c r="J11" s="78"/>
      <c r="K11" s="79"/>
      <c r="L11" s="81"/>
    </row>
    <row r="12" spans="1:12" ht="26.25" customHeight="1">
      <c r="A12" s="12">
        <v>4</v>
      </c>
      <c r="B12" s="12" t="s">
        <v>530</v>
      </c>
      <c r="C12" s="13">
        <v>500</v>
      </c>
      <c r="D12" s="13" t="s">
        <v>45</v>
      </c>
      <c r="E12" s="88"/>
      <c r="F12" s="82"/>
      <c r="G12" s="31">
        <f t="shared" si="0"/>
        <v>0</v>
      </c>
      <c r="H12" s="31">
        <f t="shared" si="1"/>
        <v>0</v>
      </c>
      <c r="I12" s="31">
        <f t="shared" si="2"/>
        <v>0</v>
      </c>
      <c r="J12" s="78"/>
      <c r="K12" s="79"/>
      <c r="L12" s="81"/>
    </row>
    <row r="13" spans="1:12">
      <c r="A13" s="12">
        <v>5</v>
      </c>
      <c r="B13" s="12" t="s">
        <v>489</v>
      </c>
      <c r="C13" s="13">
        <v>2000</v>
      </c>
      <c r="D13" s="13" t="s">
        <v>45</v>
      </c>
      <c r="E13" s="88"/>
      <c r="F13" s="82"/>
      <c r="G13" s="31">
        <f t="shared" si="0"/>
        <v>0</v>
      </c>
      <c r="H13" s="31">
        <f t="shared" si="1"/>
        <v>0</v>
      </c>
      <c r="I13" s="31">
        <f t="shared" si="2"/>
        <v>0</v>
      </c>
      <c r="J13" s="78"/>
      <c r="K13" s="79"/>
      <c r="L13" s="81"/>
    </row>
    <row r="14" spans="1:12">
      <c r="A14" s="12">
        <v>6</v>
      </c>
      <c r="B14" s="12" t="s">
        <v>490</v>
      </c>
      <c r="C14" s="13">
        <v>1000</v>
      </c>
      <c r="D14" s="13" t="s">
        <v>1</v>
      </c>
      <c r="E14" s="88"/>
      <c r="F14" s="82"/>
      <c r="G14" s="31">
        <f t="shared" si="0"/>
        <v>0</v>
      </c>
      <c r="H14" s="31">
        <f t="shared" si="1"/>
        <v>0</v>
      </c>
      <c r="I14" s="31">
        <f t="shared" si="2"/>
        <v>0</v>
      </c>
      <c r="J14" s="78"/>
      <c r="K14" s="79"/>
      <c r="L14" s="81"/>
    </row>
    <row r="15" spans="1:12" ht="27" customHeight="1">
      <c r="A15" s="12">
        <v>7</v>
      </c>
      <c r="B15" s="12" t="s">
        <v>533</v>
      </c>
      <c r="C15" s="13">
        <v>720</v>
      </c>
      <c r="D15" s="13" t="s">
        <v>1</v>
      </c>
      <c r="E15" s="88"/>
      <c r="F15" s="82"/>
      <c r="G15" s="31">
        <f t="shared" si="0"/>
        <v>0</v>
      </c>
      <c r="H15" s="31">
        <f t="shared" si="1"/>
        <v>0</v>
      </c>
      <c r="I15" s="31">
        <f t="shared" si="2"/>
        <v>0</v>
      </c>
      <c r="J15" s="78"/>
      <c r="K15" s="79"/>
      <c r="L15" s="81"/>
    </row>
    <row r="16" spans="1:12" ht="25.5">
      <c r="A16" s="12">
        <v>8</v>
      </c>
      <c r="B16" s="12" t="s">
        <v>500</v>
      </c>
      <c r="C16" s="13">
        <v>200</v>
      </c>
      <c r="D16" s="13" t="s">
        <v>45</v>
      </c>
      <c r="E16" s="88"/>
      <c r="F16" s="82"/>
      <c r="G16" s="31">
        <f t="shared" si="0"/>
        <v>0</v>
      </c>
      <c r="H16" s="31">
        <f t="shared" si="1"/>
        <v>0</v>
      </c>
      <c r="I16" s="31">
        <f t="shared" si="2"/>
        <v>0</v>
      </c>
      <c r="J16" s="78"/>
      <c r="K16" s="79"/>
      <c r="L16" s="81"/>
    </row>
    <row r="17" spans="1:12">
      <c r="A17" s="12">
        <v>9</v>
      </c>
      <c r="B17" s="12" t="s">
        <v>491</v>
      </c>
      <c r="C17" s="13">
        <v>500</v>
      </c>
      <c r="D17" s="13" t="s">
        <v>45</v>
      </c>
      <c r="E17" s="88"/>
      <c r="F17" s="82"/>
      <c r="G17" s="31">
        <f t="shared" si="0"/>
        <v>0</v>
      </c>
      <c r="H17" s="31">
        <f t="shared" si="1"/>
        <v>0</v>
      </c>
      <c r="I17" s="31">
        <f t="shared" si="2"/>
        <v>0</v>
      </c>
      <c r="J17" s="78"/>
      <c r="K17" s="79"/>
      <c r="L17" s="81"/>
    </row>
    <row r="18" spans="1:12">
      <c r="A18" s="12">
        <v>10</v>
      </c>
      <c r="B18" s="12" t="s">
        <v>492</v>
      </c>
      <c r="C18" s="13">
        <v>300</v>
      </c>
      <c r="D18" s="13" t="s">
        <v>45</v>
      </c>
      <c r="E18" s="88"/>
      <c r="F18" s="82"/>
      <c r="G18" s="31">
        <f t="shared" si="0"/>
        <v>0</v>
      </c>
      <c r="H18" s="31">
        <f t="shared" si="1"/>
        <v>0</v>
      </c>
      <c r="I18" s="31">
        <f t="shared" si="2"/>
        <v>0</v>
      </c>
      <c r="J18" s="78"/>
      <c r="K18" s="79"/>
      <c r="L18" s="81"/>
    </row>
    <row r="19" spans="1:12">
      <c r="A19" s="12">
        <v>11</v>
      </c>
      <c r="B19" s="12" t="s">
        <v>493</v>
      </c>
      <c r="C19" s="13">
        <v>2100</v>
      </c>
      <c r="D19" s="13" t="s">
        <v>1</v>
      </c>
      <c r="E19" s="88"/>
      <c r="F19" s="82"/>
      <c r="G19" s="31">
        <f t="shared" si="0"/>
        <v>0</v>
      </c>
      <c r="H19" s="31">
        <f t="shared" si="1"/>
        <v>0</v>
      </c>
      <c r="I19" s="31">
        <f t="shared" si="2"/>
        <v>0</v>
      </c>
      <c r="J19" s="78"/>
      <c r="K19" s="79"/>
      <c r="L19" s="81"/>
    </row>
    <row r="20" spans="1:12">
      <c r="A20" s="12">
        <v>12</v>
      </c>
      <c r="B20" s="112" t="s">
        <v>700</v>
      </c>
      <c r="C20" s="13">
        <v>2100</v>
      </c>
      <c r="D20" s="13" t="s">
        <v>1</v>
      </c>
      <c r="E20" s="88"/>
      <c r="F20" s="82"/>
      <c r="G20" s="31">
        <f t="shared" si="0"/>
        <v>0</v>
      </c>
      <c r="H20" s="31">
        <f t="shared" si="1"/>
        <v>0</v>
      </c>
      <c r="I20" s="31">
        <f t="shared" si="2"/>
        <v>0</v>
      </c>
      <c r="J20" s="78"/>
      <c r="K20" s="79"/>
      <c r="L20" s="81"/>
    </row>
    <row r="21" spans="1:12">
      <c r="A21" s="12">
        <v>13</v>
      </c>
      <c r="B21" s="12" t="s">
        <v>494</v>
      </c>
      <c r="C21" s="13">
        <v>150</v>
      </c>
      <c r="D21" s="13" t="s">
        <v>45</v>
      </c>
      <c r="E21" s="88"/>
      <c r="F21" s="82"/>
      <c r="G21" s="31">
        <f t="shared" si="0"/>
        <v>0</v>
      </c>
      <c r="H21" s="31">
        <f t="shared" si="1"/>
        <v>0</v>
      </c>
      <c r="I21" s="31">
        <f t="shared" si="2"/>
        <v>0</v>
      </c>
      <c r="J21" s="78"/>
      <c r="K21" s="79"/>
      <c r="L21" s="81"/>
    </row>
    <row r="22" spans="1:12">
      <c r="A22" s="12">
        <v>14</v>
      </c>
      <c r="B22" s="12" t="s">
        <v>495</v>
      </c>
      <c r="C22" s="13">
        <v>2100</v>
      </c>
      <c r="D22" s="13" t="s">
        <v>1</v>
      </c>
      <c r="E22" s="88"/>
      <c r="F22" s="82"/>
      <c r="G22" s="31">
        <f t="shared" si="0"/>
        <v>0</v>
      </c>
      <c r="H22" s="31">
        <f t="shared" si="1"/>
        <v>0</v>
      </c>
      <c r="I22" s="31">
        <f t="shared" si="2"/>
        <v>0</v>
      </c>
      <c r="J22" s="78"/>
      <c r="K22" s="79"/>
      <c r="L22" s="81"/>
    </row>
    <row r="23" spans="1:12">
      <c r="A23" s="12">
        <v>15</v>
      </c>
      <c r="B23" s="12" t="s">
        <v>496</v>
      </c>
      <c r="C23" s="13">
        <v>200</v>
      </c>
      <c r="D23" s="13" t="s">
        <v>45</v>
      </c>
      <c r="E23" s="88"/>
      <c r="F23" s="82"/>
      <c r="G23" s="31">
        <f t="shared" si="0"/>
        <v>0</v>
      </c>
      <c r="H23" s="31">
        <f t="shared" si="1"/>
        <v>0</v>
      </c>
      <c r="I23" s="31">
        <f t="shared" si="2"/>
        <v>0</v>
      </c>
      <c r="J23" s="78"/>
      <c r="K23" s="79"/>
      <c r="L23" s="81"/>
    </row>
    <row r="24" spans="1:12">
      <c r="A24" s="12">
        <v>16</v>
      </c>
      <c r="B24" s="12" t="s">
        <v>497</v>
      </c>
      <c r="C24" s="13">
        <v>2100</v>
      </c>
      <c r="D24" s="13" t="s">
        <v>1</v>
      </c>
      <c r="E24" s="88"/>
      <c r="F24" s="82"/>
      <c r="G24" s="31">
        <f t="shared" si="0"/>
        <v>0</v>
      </c>
      <c r="H24" s="31">
        <f t="shared" si="1"/>
        <v>0</v>
      </c>
      <c r="I24" s="31">
        <f t="shared" si="2"/>
        <v>0</v>
      </c>
      <c r="J24" s="78"/>
      <c r="K24" s="79"/>
      <c r="L24" s="81"/>
    </row>
    <row r="25" spans="1:12">
      <c r="A25" s="12">
        <v>17</v>
      </c>
      <c r="B25" s="12" t="s">
        <v>498</v>
      </c>
      <c r="C25" s="13">
        <v>1500</v>
      </c>
      <c r="D25" s="13" t="s">
        <v>45</v>
      </c>
      <c r="E25" s="88"/>
      <c r="F25" s="82"/>
      <c r="G25" s="31">
        <f t="shared" si="0"/>
        <v>0</v>
      </c>
      <c r="H25" s="31">
        <f t="shared" si="1"/>
        <v>0</v>
      </c>
      <c r="I25" s="31">
        <f t="shared" si="2"/>
        <v>0</v>
      </c>
      <c r="J25" s="78"/>
      <c r="K25" s="79"/>
      <c r="L25" s="81"/>
    </row>
    <row r="26" spans="1:12">
      <c r="A26" s="12">
        <v>18</v>
      </c>
      <c r="B26" s="12" t="s">
        <v>499</v>
      </c>
      <c r="C26" s="13">
        <v>2100</v>
      </c>
      <c r="D26" s="13" t="s">
        <v>1</v>
      </c>
      <c r="E26" s="88"/>
      <c r="F26" s="82"/>
      <c r="G26" s="31">
        <f t="shared" si="0"/>
        <v>0</v>
      </c>
      <c r="H26" s="31">
        <f t="shared" si="1"/>
        <v>0</v>
      </c>
      <c r="I26" s="31">
        <f t="shared" si="2"/>
        <v>0</v>
      </c>
      <c r="J26" s="78"/>
      <c r="K26" s="79"/>
      <c r="L26" s="81"/>
    </row>
    <row r="27" spans="1:12">
      <c r="A27" s="12">
        <v>19</v>
      </c>
      <c r="B27" s="12" t="s">
        <v>634</v>
      </c>
      <c r="C27" s="13">
        <v>50</v>
      </c>
      <c r="D27" s="13" t="s">
        <v>45</v>
      </c>
      <c r="E27" s="88"/>
      <c r="F27" s="82"/>
      <c r="G27" s="31">
        <f t="shared" si="0"/>
        <v>0</v>
      </c>
      <c r="H27" s="31">
        <f t="shared" si="1"/>
        <v>0</v>
      </c>
      <c r="I27" s="31">
        <f t="shared" si="2"/>
        <v>0</v>
      </c>
      <c r="J27" s="78"/>
      <c r="K27" s="79"/>
      <c r="L27" s="81"/>
    </row>
    <row r="28" spans="1:12">
      <c r="A28" s="12">
        <v>20</v>
      </c>
      <c r="B28" s="12" t="s">
        <v>635</v>
      </c>
      <c r="C28" s="13">
        <v>50</v>
      </c>
      <c r="D28" s="13" t="s">
        <v>45</v>
      </c>
      <c r="E28" s="88"/>
      <c r="F28" s="82"/>
      <c r="G28" s="31">
        <f t="shared" si="0"/>
        <v>0</v>
      </c>
      <c r="H28" s="31">
        <f t="shared" si="1"/>
        <v>0</v>
      </c>
      <c r="I28" s="31">
        <f t="shared" si="2"/>
        <v>0</v>
      </c>
      <c r="J28" s="78"/>
      <c r="K28" s="79"/>
      <c r="L28" s="81"/>
    </row>
    <row r="29" spans="1:12">
      <c r="A29" s="12">
        <v>21</v>
      </c>
      <c r="B29" s="12" t="s">
        <v>534</v>
      </c>
      <c r="C29" s="13">
        <v>750</v>
      </c>
      <c r="D29" s="13" t="s">
        <v>1</v>
      </c>
      <c r="E29" s="88"/>
      <c r="F29" s="82"/>
      <c r="G29" s="31">
        <f t="shared" si="0"/>
        <v>0</v>
      </c>
      <c r="H29" s="31">
        <f t="shared" si="1"/>
        <v>0</v>
      </c>
      <c r="I29" s="31">
        <f t="shared" si="2"/>
        <v>0</v>
      </c>
      <c r="J29" s="78"/>
      <c r="K29" s="79"/>
      <c r="L29" s="81"/>
    </row>
    <row r="30" spans="1:12">
      <c r="A30" s="14"/>
      <c r="B30" s="14" t="s">
        <v>636</v>
      </c>
      <c r="C30" s="15" t="s">
        <v>58</v>
      </c>
      <c r="D30" s="15" t="s">
        <v>58</v>
      </c>
      <c r="E30" s="15" t="s">
        <v>58</v>
      </c>
      <c r="F30" s="15" t="s">
        <v>58</v>
      </c>
      <c r="G30" s="32">
        <f>SUM(G9:G29)</f>
        <v>0</v>
      </c>
      <c r="H30" s="32">
        <f>SUM(H9:H29)</f>
        <v>0</v>
      </c>
      <c r="I30" s="32">
        <f>SUM(I9:I29)</f>
        <v>0</v>
      </c>
      <c r="J30" s="15">
        <f>SUM(J9:J29)</f>
        <v>0</v>
      </c>
    </row>
    <row r="31" spans="1:12">
      <c r="A31" s="125" t="s">
        <v>738</v>
      </c>
      <c r="B31" s="126"/>
      <c r="C31" s="126"/>
      <c r="D31" s="126"/>
      <c r="E31" s="126"/>
      <c r="F31" s="126"/>
      <c r="G31" s="126"/>
      <c r="H31" s="126"/>
      <c r="I31" s="126"/>
      <c r="J31" s="126"/>
    </row>
    <row r="32" spans="1:12">
      <c r="A32" s="12">
        <v>1</v>
      </c>
      <c r="B32" s="12" t="s">
        <v>449</v>
      </c>
      <c r="C32" s="13">
        <v>200</v>
      </c>
      <c r="D32" s="13" t="s">
        <v>45</v>
      </c>
      <c r="E32" s="88"/>
      <c r="F32" s="82"/>
      <c r="G32" s="31">
        <f>C32*ROUND(F32,4)</f>
        <v>0</v>
      </c>
      <c r="H32" s="31">
        <f>G32*0.095</f>
        <v>0</v>
      </c>
      <c r="I32" s="31">
        <f>G32+H32</f>
        <v>0</v>
      </c>
      <c r="J32" s="15" t="s">
        <v>58</v>
      </c>
      <c r="L32" s="81"/>
    </row>
    <row r="33" spans="1:12" ht="25.5">
      <c r="A33" s="12">
        <v>2</v>
      </c>
      <c r="B33" s="12" t="s">
        <v>450</v>
      </c>
      <c r="C33" s="13">
        <v>600</v>
      </c>
      <c r="D33" s="13" t="s">
        <v>45</v>
      </c>
      <c r="E33" s="88"/>
      <c r="F33" s="82"/>
      <c r="G33" s="31">
        <f t="shared" ref="G33:G35" si="3">C33*ROUND(F33,4)</f>
        <v>0</v>
      </c>
      <c r="H33" s="31">
        <f t="shared" ref="H33:H35" si="4">G33*0.095</f>
        <v>0</v>
      </c>
      <c r="I33" s="31">
        <f t="shared" ref="I33:I35" si="5">G33+H33</f>
        <v>0</v>
      </c>
      <c r="J33" s="15" t="s">
        <v>58</v>
      </c>
      <c r="L33" s="81"/>
    </row>
    <row r="34" spans="1:12" ht="25.5">
      <c r="A34" s="12">
        <v>3</v>
      </c>
      <c r="B34" s="12" t="s">
        <v>531</v>
      </c>
      <c r="C34" s="13">
        <v>420</v>
      </c>
      <c r="D34" s="13" t="s">
        <v>45</v>
      </c>
      <c r="E34" s="88"/>
      <c r="F34" s="82"/>
      <c r="G34" s="31">
        <f t="shared" si="3"/>
        <v>0</v>
      </c>
      <c r="H34" s="31">
        <f t="shared" si="4"/>
        <v>0</v>
      </c>
      <c r="I34" s="31">
        <f t="shared" si="5"/>
        <v>0</v>
      </c>
      <c r="J34" s="15" t="s">
        <v>58</v>
      </c>
      <c r="L34" s="81"/>
    </row>
    <row r="35" spans="1:12" ht="25.5">
      <c r="A35" s="12">
        <v>4</v>
      </c>
      <c r="B35" s="12" t="s">
        <v>532</v>
      </c>
      <c r="C35" s="13">
        <v>600</v>
      </c>
      <c r="D35" s="13" t="s">
        <v>1</v>
      </c>
      <c r="E35" s="88"/>
      <c r="F35" s="82"/>
      <c r="G35" s="31">
        <f t="shared" si="3"/>
        <v>0</v>
      </c>
      <c r="H35" s="31">
        <f t="shared" si="4"/>
        <v>0</v>
      </c>
      <c r="I35" s="31">
        <f t="shared" si="5"/>
        <v>0</v>
      </c>
      <c r="J35" s="15" t="s">
        <v>58</v>
      </c>
      <c r="L35" s="81"/>
    </row>
    <row r="36" spans="1:12">
      <c r="A36" s="14"/>
      <c r="B36" s="14" t="s">
        <v>637</v>
      </c>
      <c r="C36" s="15" t="s">
        <v>58</v>
      </c>
      <c r="D36" s="15" t="s">
        <v>58</v>
      </c>
      <c r="E36" s="15" t="s">
        <v>58</v>
      </c>
      <c r="F36" s="15" t="s">
        <v>58</v>
      </c>
      <c r="G36" s="32">
        <f>SUM(G32:G35)</f>
        <v>0</v>
      </c>
      <c r="H36" s="32">
        <f t="shared" ref="H36:I36" si="6">SUM(H32:H35)</f>
        <v>0</v>
      </c>
      <c r="I36" s="32">
        <f t="shared" si="6"/>
        <v>0</v>
      </c>
      <c r="J36" s="15" t="s">
        <v>58</v>
      </c>
    </row>
    <row r="38" spans="1:12" customFormat="1" ht="28.5" customHeight="1">
      <c r="A38" s="127" t="s">
        <v>68</v>
      </c>
      <c r="B38" s="127"/>
      <c r="C38" s="127"/>
      <c r="D38" s="127"/>
      <c r="E38" s="127"/>
      <c r="F38" s="127"/>
      <c r="G38" s="127"/>
      <c r="H38" s="127"/>
      <c r="I38" s="127"/>
      <c r="J38" s="127"/>
    </row>
    <row r="39" spans="1:12" customFormat="1" ht="28.5" customHeight="1">
      <c r="A39" s="128" t="s">
        <v>69</v>
      </c>
      <c r="B39" s="129"/>
      <c r="C39" s="129"/>
      <c r="D39" s="129"/>
      <c r="E39" s="129"/>
      <c r="F39" s="129"/>
      <c r="G39" s="129"/>
      <c r="H39" s="129"/>
      <c r="I39" s="129"/>
      <c r="J39" s="129"/>
    </row>
    <row r="40" spans="1:12" customFormat="1">
      <c r="A40" s="90" t="s">
        <v>118</v>
      </c>
      <c r="B40" s="91"/>
      <c r="C40" s="91"/>
      <c r="D40" s="91"/>
      <c r="E40" s="91"/>
      <c r="F40" s="91"/>
      <c r="G40" s="91"/>
      <c r="H40" s="91"/>
      <c r="I40" s="91"/>
      <c r="J40" s="91"/>
    </row>
    <row r="41" spans="1:12" customFormat="1">
      <c r="A41" s="130" t="s">
        <v>587</v>
      </c>
      <c r="B41" s="130"/>
      <c r="C41" s="130"/>
      <c r="D41" s="130"/>
      <c r="E41" s="130"/>
      <c r="F41" s="130"/>
      <c r="G41" s="130"/>
      <c r="H41" s="130"/>
      <c r="I41" s="130"/>
      <c r="J41" s="130"/>
    </row>
    <row r="42" spans="1:12" customFormat="1" ht="28.5" customHeight="1">
      <c r="A42" s="133" t="s">
        <v>592</v>
      </c>
      <c r="B42" s="133"/>
      <c r="C42" s="133"/>
      <c r="D42" s="133"/>
      <c r="E42" s="133"/>
      <c r="F42" s="133"/>
      <c r="G42" s="133"/>
      <c r="H42" s="133"/>
      <c r="I42" s="133"/>
      <c r="J42" s="133"/>
    </row>
    <row r="43" spans="1:12" customFormat="1">
      <c r="A43" s="92" t="s">
        <v>588</v>
      </c>
      <c r="B43" s="93"/>
      <c r="C43" s="93"/>
      <c r="D43" s="93"/>
      <c r="E43" s="93"/>
      <c r="F43" s="93"/>
      <c r="G43" s="93"/>
      <c r="H43" s="93"/>
      <c r="I43" s="93"/>
      <c r="J43" s="93"/>
    </row>
    <row r="44" spans="1:12" customFormat="1">
      <c r="A44" s="92" t="s">
        <v>589</v>
      </c>
      <c r="B44" s="93"/>
      <c r="C44" s="93"/>
      <c r="D44" s="93"/>
      <c r="E44" s="93"/>
      <c r="F44" s="93"/>
      <c r="G44" s="93"/>
      <c r="H44" s="93"/>
      <c r="I44" s="93"/>
      <c r="J44" s="93"/>
    </row>
    <row r="45" spans="1:12" customFormat="1" ht="28.5" customHeight="1">
      <c r="A45" s="130" t="s">
        <v>590</v>
      </c>
      <c r="B45" s="134"/>
      <c r="C45" s="134"/>
      <c r="D45" s="134"/>
      <c r="E45" s="134"/>
      <c r="F45" s="134"/>
      <c r="G45" s="134"/>
      <c r="H45" s="134"/>
      <c r="I45" s="134"/>
      <c r="J45" s="134"/>
    </row>
    <row r="46" spans="1:12" customFormat="1" ht="45" customHeight="1">
      <c r="A46" s="130" t="s">
        <v>591</v>
      </c>
      <c r="B46" s="130"/>
      <c r="C46" s="130"/>
      <c r="D46" s="130"/>
      <c r="E46" s="130"/>
      <c r="F46" s="130"/>
      <c r="G46" s="130"/>
      <c r="H46" s="130"/>
      <c r="I46" s="130"/>
      <c r="J46" s="130"/>
    </row>
    <row r="47" spans="1:12">
      <c r="A47" s="74" t="s">
        <v>715</v>
      </c>
      <c r="B47" s="74"/>
    </row>
  </sheetData>
  <sheetProtection algorithmName="SHA-512" hashValue="JHC1E7iOblboAfP3G3flT9YcNGnv4csyQdqcF/LYWaVy6fmtHXxEDn0KQXRtewtZ5WU1Z3JkndmwYviKiKJBFQ==" saltValue="MINGxizuVuMdFH11mI/rug==" spinCount="100000" sheet="1" objects="1" scenarios="1"/>
  <mergeCells count="9">
    <mergeCell ref="A41:J41"/>
    <mergeCell ref="A42:J42"/>
    <mergeCell ref="A45:J45"/>
    <mergeCell ref="A46:J46"/>
    <mergeCell ref="A4:J4"/>
    <mergeCell ref="A8:J8"/>
    <mergeCell ref="A31:J31"/>
    <mergeCell ref="A38:J38"/>
    <mergeCell ref="A39:J39"/>
  </mergeCells>
  <dataValidations count="1">
    <dataValidation type="whole" operator="equal" allowBlank="1" showInputMessage="1" showErrorMessage="1" sqref="J9:J29" xr:uid="{00000000-0002-0000-0600-000000000000}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scale="99" fitToHeight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38"/>
  <sheetViews>
    <sheetView zoomScaleNormal="100" workbookViewId="0">
      <pane ySplit="7" topLeftCell="A8" activePane="bottomLeft" state="frozen"/>
      <selection pane="bottomLeft" activeCell="A8" sqref="A8:J8"/>
    </sheetView>
  </sheetViews>
  <sheetFormatPr defaultRowHeight="15"/>
  <cols>
    <col min="1" max="1" width="4.28515625" style="1" customWidth="1"/>
    <col min="2" max="2" width="42.42578125" style="1" customWidth="1"/>
    <col min="3" max="3" width="5.7109375" style="1" customWidth="1"/>
    <col min="4" max="4" width="6.28515625" style="27" customWidth="1"/>
    <col min="5" max="5" width="8.140625" style="1" customWidth="1"/>
    <col min="6" max="6" width="8.28515625" style="1" customWidth="1"/>
    <col min="7" max="7" width="10.140625" style="1" customWidth="1"/>
    <col min="8" max="8" width="8.140625" style="1" customWidth="1"/>
    <col min="9" max="10" width="8.28515625" style="1" customWidth="1"/>
    <col min="11" max="15" width="9.140625" style="1"/>
    <col min="16" max="16" width="17.85546875" style="1" bestFit="1" customWidth="1"/>
    <col min="17" max="17" width="31.85546875" style="1" bestFit="1" customWidth="1"/>
    <col min="18" max="18" width="20.42578125" style="1" bestFit="1" customWidth="1"/>
    <col min="19" max="16384" width="9.140625" style="1"/>
  </cols>
  <sheetData>
    <row r="1" spans="1:10">
      <c r="A1" s="75" t="s">
        <v>471</v>
      </c>
    </row>
    <row r="2" spans="1:10">
      <c r="A2" s="6" t="s">
        <v>53</v>
      </c>
      <c r="B2" s="6"/>
      <c r="C2" s="8"/>
      <c r="D2" s="9"/>
      <c r="E2" s="6"/>
      <c r="F2" s="6"/>
      <c r="G2" s="6" t="s">
        <v>599</v>
      </c>
      <c r="H2" s="6"/>
      <c r="I2" s="6"/>
      <c r="J2" s="6"/>
    </row>
    <row r="3" spans="1:10">
      <c r="A3"/>
      <c r="B3"/>
      <c r="C3"/>
      <c r="D3" s="29"/>
      <c r="E3"/>
      <c r="F3"/>
      <c r="G3"/>
      <c r="H3"/>
      <c r="I3"/>
      <c r="J3"/>
    </row>
    <row r="4" spans="1:10" ht="16.5">
      <c r="A4" s="131" t="s">
        <v>130</v>
      </c>
      <c r="B4" s="131"/>
      <c r="C4" s="131"/>
      <c r="D4" s="131"/>
      <c r="E4" s="131"/>
      <c r="F4" s="131"/>
      <c r="G4" s="131"/>
      <c r="H4" s="131"/>
      <c r="I4" s="131"/>
      <c r="J4" s="131"/>
    </row>
    <row r="5" spans="1:10" ht="18.75">
      <c r="A5"/>
      <c r="B5" s="22"/>
      <c r="C5"/>
      <c r="D5" s="29"/>
      <c r="E5"/>
      <c r="F5"/>
      <c r="G5"/>
      <c r="H5"/>
      <c r="I5"/>
      <c r="J5"/>
    </row>
    <row r="6" spans="1:10" ht="45">
      <c r="A6" s="56" t="s">
        <v>54</v>
      </c>
      <c r="B6" s="56" t="s">
        <v>55</v>
      </c>
      <c r="C6" s="57" t="s">
        <v>56</v>
      </c>
      <c r="D6" s="57" t="s">
        <v>65</v>
      </c>
      <c r="E6" s="58" t="s">
        <v>57</v>
      </c>
      <c r="F6" s="58" t="s">
        <v>66</v>
      </c>
      <c r="G6" s="58" t="s">
        <v>112</v>
      </c>
      <c r="H6" s="58" t="s">
        <v>113</v>
      </c>
      <c r="I6" s="58" t="s">
        <v>67</v>
      </c>
      <c r="J6" s="58" t="s">
        <v>114</v>
      </c>
    </row>
    <row r="7" spans="1:10" ht="22.5">
      <c r="A7" s="56">
        <v>1</v>
      </c>
      <c r="B7" s="56">
        <v>2</v>
      </c>
      <c r="C7" s="57">
        <v>3</v>
      </c>
      <c r="D7" s="57">
        <v>4</v>
      </c>
      <c r="E7" s="57">
        <v>5</v>
      </c>
      <c r="F7" s="57">
        <v>6</v>
      </c>
      <c r="G7" s="58" t="s">
        <v>115</v>
      </c>
      <c r="H7" s="57" t="s">
        <v>116</v>
      </c>
      <c r="I7" s="58" t="s">
        <v>117</v>
      </c>
      <c r="J7" s="57">
        <v>10</v>
      </c>
    </row>
    <row r="8" spans="1:10" ht="15.75" customHeight="1">
      <c r="A8" s="125" t="s">
        <v>739</v>
      </c>
      <c r="B8" s="126"/>
      <c r="C8" s="126"/>
      <c r="D8" s="126"/>
      <c r="E8" s="126"/>
      <c r="F8" s="126"/>
      <c r="G8" s="126"/>
      <c r="H8" s="126"/>
      <c r="I8" s="126"/>
      <c r="J8" s="126"/>
    </row>
    <row r="9" spans="1:10">
      <c r="A9" s="12">
        <v>1</v>
      </c>
      <c r="B9" s="12" t="s">
        <v>131</v>
      </c>
      <c r="C9" s="83">
        <v>1400</v>
      </c>
      <c r="D9" s="83" t="s">
        <v>0</v>
      </c>
      <c r="E9" s="88"/>
      <c r="F9" s="82"/>
      <c r="G9" s="17">
        <f>C9*ROUND(F9,4)</f>
        <v>0</v>
      </c>
      <c r="H9" s="17">
        <f>G9*0.095</f>
        <v>0</v>
      </c>
      <c r="I9" s="17">
        <f>G9+H9</f>
        <v>0</v>
      </c>
      <c r="J9" s="59"/>
    </row>
    <row r="10" spans="1:10">
      <c r="A10" s="12">
        <v>2</v>
      </c>
      <c r="B10" s="12" t="s">
        <v>132</v>
      </c>
      <c r="C10" s="83">
        <v>300</v>
      </c>
      <c r="D10" s="83" t="s">
        <v>0</v>
      </c>
      <c r="E10" s="88"/>
      <c r="F10" s="82"/>
      <c r="G10" s="17">
        <f t="shared" ref="G10:G26" si="0">C10*ROUND(F10,4)</f>
        <v>0</v>
      </c>
      <c r="H10" s="17">
        <f t="shared" ref="H10:H26" si="1">G10*0.095</f>
        <v>0</v>
      </c>
      <c r="I10" s="17">
        <f t="shared" ref="I10:I26" si="2">G10+H10</f>
        <v>0</v>
      </c>
      <c r="J10" s="59"/>
    </row>
    <row r="11" spans="1:10">
      <c r="A11" s="12">
        <v>3</v>
      </c>
      <c r="B11" s="73" t="s">
        <v>290</v>
      </c>
      <c r="C11" s="83">
        <v>300</v>
      </c>
      <c r="D11" s="83" t="s">
        <v>0</v>
      </c>
      <c r="E11" s="88"/>
      <c r="F11" s="82"/>
      <c r="G11" s="17">
        <f t="shared" si="0"/>
        <v>0</v>
      </c>
      <c r="H11" s="17">
        <f t="shared" si="1"/>
        <v>0</v>
      </c>
      <c r="I11" s="17">
        <f t="shared" si="2"/>
        <v>0</v>
      </c>
      <c r="J11" s="59"/>
    </row>
    <row r="12" spans="1:10">
      <c r="A12" s="12">
        <v>4</v>
      </c>
      <c r="B12" s="12" t="s">
        <v>297</v>
      </c>
      <c r="C12" s="83">
        <v>85</v>
      </c>
      <c r="D12" s="83" t="s">
        <v>0</v>
      </c>
      <c r="E12" s="88"/>
      <c r="F12" s="82"/>
      <c r="G12" s="17">
        <f t="shared" si="0"/>
        <v>0</v>
      </c>
      <c r="H12" s="17">
        <f t="shared" si="1"/>
        <v>0</v>
      </c>
      <c r="I12" s="17">
        <f t="shared" si="2"/>
        <v>0</v>
      </c>
      <c r="J12" s="59"/>
    </row>
    <row r="13" spans="1:10">
      <c r="A13" s="12">
        <v>5</v>
      </c>
      <c r="B13" s="12" t="s">
        <v>296</v>
      </c>
      <c r="C13" s="83">
        <v>85</v>
      </c>
      <c r="D13" s="83" t="s">
        <v>0</v>
      </c>
      <c r="E13" s="88"/>
      <c r="F13" s="82"/>
      <c r="G13" s="17">
        <f t="shared" si="0"/>
        <v>0</v>
      </c>
      <c r="H13" s="17">
        <f t="shared" si="1"/>
        <v>0</v>
      </c>
      <c r="I13" s="17">
        <f t="shared" si="2"/>
        <v>0</v>
      </c>
      <c r="J13" s="59"/>
    </row>
    <row r="14" spans="1:10">
      <c r="A14" s="12">
        <v>6</v>
      </c>
      <c r="B14" s="12" t="s">
        <v>295</v>
      </c>
      <c r="C14" s="83">
        <v>85</v>
      </c>
      <c r="D14" s="83" t="s">
        <v>0</v>
      </c>
      <c r="E14" s="88"/>
      <c r="F14" s="82"/>
      <c r="G14" s="17">
        <f t="shared" si="0"/>
        <v>0</v>
      </c>
      <c r="H14" s="17">
        <f t="shared" si="1"/>
        <v>0</v>
      </c>
      <c r="I14" s="17">
        <f t="shared" si="2"/>
        <v>0</v>
      </c>
      <c r="J14" s="59"/>
    </row>
    <row r="15" spans="1:10" s="106" customFormat="1" ht="25.5">
      <c r="A15" s="122">
        <v>7</v>
      </c>
      <c r="B15" s="122" t="s">
        <v>638</v>
      </c>
      <c r="C15" s="123">
        <v>70</v>
      </c>
      <c r="D15" s="123" t="s">
        <v>0</v>
      </c>
      <c r="E15" s="88"/>
      <c r="F15" s="82"/>
      <c r="G15" s="17">
        <f t="shared" si="0"/>
        <v>0</v>
      </c>
      <c r="H15" s="17">
        <f t="shared" si="1"/>
        <v>0</v>
      </c>
      <c r="I15" s="17">
        <f t="shared" si="2"/>
        <v>0</v>
      </c>
      <c r="J15" s="59"/>
    </row>
    <row r="16" spans="1:10" ht="25.5">
      <c r="A16" s="12">
        <v>8</v>
      </c>
      <c r="B16" s="12" t="s">
        <v>294</v>
      </c>
      <c r="C16" s="83">
        <v>70</v>
      </c>
      <c r="D16" s="83" t="s">
        <v>0</v>
      </c>
      <c r="E16" s="88"/>
      <c r="F16" s="82"/>
      <c r="G16" s="17">
        <f t="shared" si="0"/>
        <v>0</v>
      </c>
      <c r="H16" s="17">
        <f t="shared" si="1"/>
        <v>0</v>
      </c>
      <c r="I16" s="17">
        <f t="shared" si="2"/>
        <v>0</v>
      </c>
      <c r="J16" s="59"/>
    </row>
    <row r="17" spans="1:10" ht="12" customHeight="1">
      <c r="A17" s="12">
        <v>9</v>
      </c>
      <c r="B17" s="12" t="s">
        <v>293</v>
      </c>
      <c r="C17" s="83">
        <v>20</v>
      </c>
      <c r="D17" s="83" t="s">
        <v>0</v>
      </c>
      <c r="E17" s="88"/>
      <c r="F17" s="82"/>
      <c r="G17" s="17">
        <f t="shared" si="0"/>
        <v>0</v>
      </c>
      <c r="H17" s="17">
        <f t="shared" si="1"/>
        <v>0</v>
      </c>
      <c r="I17" s="17">
        <f t="shared" si="2"/>
        <v>0</v>
      </c>
      <c r="J17" s="59"/>
    </row>
    <row r="18" spans="1:10">
      <c r="A18" s="12">
        <v>10</v>
      </c>
      <c r="B18" s="12" t="s">
        <v>291</v>
      </c>
      <c r="C18" s="83">
        <v>20</v>
      </c>
      <c r="D18" s="83" t="s">
        <v>0</v>
      </c>
      <c r="E18" s="88"/>
      <c r="F18" s="82"/>
      <c r="G18" s="17">
        <f t="shared" si="0"/>
        <v>0</v>
      </c>
      <c r="H18" s="17">
        <f t="shared" si="1"/>
        <v>0</v>
      </c>
      <c r="I18" s="17">
        <f t="shared" si="2"/>
        <v>0</v>
      </c>
      <c r="J18" s="59"/>
    </row>
    <row r="19" spans="1:10" ht="16.5" customHeight="1">
      <c r="A19" s="12">
        <v>11</v>
      </c>
      <c r="B19" s="12" t="s">
        <v>299</v>
      </c>
      <c r="C19" s="83">
        <v>200</v>
      </c>
      <c r="D19" s="83" t="s">
        <v>0</v>
      </c>
      <c r="E19" s="88"/>
      <c r="F19" s="82"/>
      <c r="G19" s="17">
        <f t="shared" si="0"/>
        <v>0</v>
      </c>
      <c r="H19" s="17">
        <f t="shared" si="1"/>
        <v>0</v>
      </c>
      <c r="I19" s="17">
        <f t="shared" si="2"/>
        <v>0</v>
      </c>
      <c r="J19" s="59"/>
    </row>
    <row r="20" spans="1:10" ht="25.5">
      <c r="A20" s="12">
        <v>12</v>
      </c>
      <c r="B20" s="12" t="s">
        <v>542</v>
      </c>
      <c r="C20" s="83">
        <v>150</v>
      </c>
      <c r="D20" s="83" t="s">
        <v>0</v>
      </c>
      <c r="E20" s="88"/>
      <c r="F20" s="82"/>
      <c r="G20" s="17">
        <f t="shared" si="0"/>
        <v>0</v>
      </c>
      <c r="H20" s="17">
        <f t="shared" si="1"/>
        <v>0</v>
      </c>
      <c r="I20" s="17">
        <f t="shared" si="2"/>
        <v>0</v>
      </c>
      <c r="J20" s="59"/>
    </row>
    <row r="21" spans="1:10">
      <c r="A21" s="12">
        <v>13</v>
      </c>
      <c r="B21" s="12" t="s">
        <v>304</v>
      </c>
      <c r="C21" s="83">
        <v>200</v>
      </c>
      <c r="D21" s="83" t="s">
        <v>0</v>
      </c>
      <c r="E21" s="88"/>
      <c r="F21" s="82"/>
      <c r="G21" s="17">
        <f t="shared" si="0"/>
        <v>0</v>
      </c>
      <c r="H21" s="17">
        <f t="shared" si="1"/>
        <v>0</v>
      </c>
      <c r="I21" s="17">
        <f t="shared" si="2"/>
        <v>0</v>
      </c>
      <c r="J21" s="59"/>
    </row>
    <row r="22" spans="1:10" s="81" customFormat="1">
      <c r="A22" s="12">
        <v>14</v>
      </c>
      <c r="B22" s="87" t="s">
        <v>543</v>
      </c>
      <c r="C22" s="83">
        <v>100</v>
      </c>
      <c r="D22" s="83" t="s">
        <v>0</v>
      </c>
      <c r="E22" s="88"/>
      <c r="F22" s="82"/>
      <c r="G22" s="17">
        <f t="shared" si="0"/>
        <v>0</v>
      </c>
      <c r="H22" s="17">
        <f t="shared" si="1"/>
        <v>0</v>
      </c>
      <c r="I22" s="17">
        <f t="shared" si="2"/>
        <v>0</v>
      </c>
      <c r="J22" s="59"/>
    </row>
    <row r="23" spans="1:10">
      <c r="A23" s="12">
        <v>15</v>
      </c>
      <c r="B23" s="87" t="s">
        <v>544</v>
      </c>
      <c r="C23" s="83">
        <v>300</v>
      </c>
      <c r="D23" s="83" t="s">
        <v>0</v>
      </c>
      <c r="E23" s="88"/>
      <c r="F23" s="82"/>
      <c r="G23" s="17">
        <f t="shared" si="0"/>
        <v>0</v>
      </c>
      <c r="H23" s="17">
        <f t="shared" si="1"/>
        <v>0</v>
      </c>
      <c r="I23" s="17">
        <f t="shared" si="2"/>
        <v>0</v>
      </c>
      <c r="J23" s="59"/>
    </row>
    <row r="24" spans="1:10" ht="25.5">
      <c r="A24" s="12">
        <v>16</v>
      </c>
      <c r="B24" s="12" t="s">
        <v>300</v>
      </c>
      <c r="C24" s="83">
        <v>200</v>
      </c>
      <c r="D24" s="83" t="s">
        <v>0</v>
      </c>
      <c r="E24" s="88"/>
      <c r="F24" s="82"/>
      <c r="G24" s="17">
        <f t="shared" si="0"/>
        <v>0</v>
      </c>
      <c r="H24" s="17">
        <f t="shared" si="1"/>
        <v>0</v>
      </c>
      <c r="I24" s="17">
        <f t="shared" si="2"/>
        <v>0</v>
      </c>
      <c r="J24" s="59"/>
    </row>
    <row r="25" spans="1:10">
      <c r="A25" s="12">
        <v>17</v>
      </c>
      <c r="B25" s="54" t="s">
        <v>298</v>
      </c>
      <c r="C25" s="83">
        <v>50</v>
      </c>
      <c r="D25" s="83" t="s">
        <v>0</v>
      </c>
      <c r="E25" s="88"/>
      <c r="F25" s="82"/>
      <c r="G25" s="17">
        <f t="shared" si="0"/>
        <v>0</v>
      </c>
      <c r="H25" s="17">
        <f t="shared" si="1"/>
        <v>0</v>
      </c>
      <c r="I25" s="17">
        <f t="shared" si="2"/>
        <v>0</v>
      </c>
      <c r="J25" s="59"/>
    </row>
    <row r="26" spans="1:10">
      <c r="A26" s="12">
        <v>18</v>
      </c>
      <c r="B26" s="12" t="s">
        <v>292</v>
      </c>
      <c r="C26" s="83">
        <v>100</v>
      </c>
      <c r="D26" s="83" t="s">
        <v>0</v>
      </c>
      <c r="E26" s="88"/>
      <c r="F26" s="82"/>
      <c r="G26" s="17">
        <f t="shared" si="0"/>
        <v>0</v>
      </c>
      <c r="H26" s="17">
        <f t="shared" si="1"/>
        <v>0</v>
      </c>
      <c r="I26" s="17">
        <f t="shared" si="2"/>
        <v>0</v>
      </c>
      <c r="J26" s="59"/>
    </row>
    <row r="27" spans="1:10">
      <c r="A27" s="12"/>
      <c r="B27" s="14" t="s">
        <v>639</v>
      </c>
      <c r="C27" s="15" t="s">
        <v>58</v>
      </c>
      <c r="D27" s="15" t="s">
        <v>58</v>
      </c>
      <c r="E27" s="15" t="s">
        <v>58</v>
      </c>
      <c r="F27" s="15" t="s">
        <v>58</v>
      </c>
      <c r="G27" s="18">
        <f>SUM(G9:G26)</f>
        <v>0</v>
      </c>
      <c r="H27" s="18">
        <f>SUM(H9:H26)</f>
        <v>0</v>
      </c>
      <c r="I27" s="18">
        <f>SUM(I9:I26)</f>
        <v>0</v>
      </c>
      <c r="J27" s="16">
        <f>SUM(J9:J26)</f>
        <v>0</v>
      </c>
    </row>
    <row r="28" spans="1:10" ht="15" customHeight="1"/>
    <row r="29" spans="1:10" customFormat="1" ht="28.5" customHeight="1">
      <c r="A29" s="127" t="s">
        <v>68</v>
      </c>
      <c r="B29" s="127"/>
      <c r="C29" s="127"/>
      <c r="D29" s="127"/>
      <c r="E29" s="127"/>
      <c r="F29" s="127"/>
      <c r="G29" s="127"/>
      <c r="H29" s="127"/>
      <c r="I29" s="127"/>
      <c r="J29" s="127"/>
    </row>
    <row r="30" spans="1:10" customFormat="1" ht="28.5" customHeight="1">
      <c r="A30" s="128" t="s">
        <v>69</v>
      </c>
      <c r="B30" s="129"/>
      <c r="C30" s="129"/>
      <c r="D30" s="129"/>
      <c r="E30" s="129"/>
      <c r="F30" s="129"/>
      <c r="G30" s="129"/>
      <c r="H30" s="129"/>
      <c r="I30" s="129"/>
      <c r="J30" s="129"/>
    </row>
    <row r="31" spans="1:10" customFormat="1">
      <c r="A31" s="90" t="s">
        <v>118</v>
      </c>
      <c r="B31" s="91"/>
      <c r="C31" s="91"/>
      <c r="D31" s="91"/>
      <c r="E31" s="91"/>
      <c r="F31" s="91"/>
      <c r="G31" s="91"/>
      <c r="H31" s="91"/>
      <c r="I31" s="91"/>
      <c r="J31" s="91"/>
    </row>
    <row r="32" spans="1:10" customFormat="1">
      <c r="A32" s="130" t="s">
        <v>587</v>
      </c>
      <c r="B32" s="130"/>
      <c r="C32" s="130"/>
      <c r="D32" s="130"/>
      <c r="E32" s="130"/>
      <c r="F32" s="130"/>
      <c r="G32" s="130"/>
      <c r="H32" s="130"/>
      <c r="I32" s="130"/>
      <c r="J32" s="130"/>
    </row>
    <row r="33" spans="1:10" customFormat="1" ht="28.5" customHeight="1">
      <c r="A33" s="133" t="s">
        <v>592</v>
      </c>
      <c r="B33" s="133"/>
      <c r="C33" s="133"/>
      <c r="D33" s="133"/>
      <c r="E33" s="133"/>
      <c r="F33" s="133"/>
      <c r="G33" s="133"/>
      <c r="H33" s="133"/>
      <c r="I33" s="133"/>
      <c r="J33" s="133"/>
    </row>
    <row r="34" spans="1:10" customFormat="1">
      <c r="A34" s="92" t="s">
        <v>588</v>
      </c>
      <c r="B34" s="93"/>
      <c r="C34" s="93"/>
      <c r="D34" s="93"/>
      <c r="E34" s="93"/>
      <c r="F34" s="93"/>
      <c r="G34" s="93"/>
      <c r="H34" s="93"/>
      <c r="I34" s="93"/>
      <c r="J34" s="93"/>
    </row>
    <row r="35" spans="1:10" customFormat="1">
      <c r="A35" s="92" t="s">
        <v>589</v>
      </c>
      <c r="B35" s="93"/>
      <c r="C35" s="93"/>
      <c r="D35" s="93"/>
      <c r="E35" s="93"/>
      <c r="F35" s="93"/>
      <c r="G35" s="93"/>
      <c r="H35" s="93"/>
      <c r="I35" s="93"/>
      <c r="J35" s="93"/>
    </row>
    <row r="36" spans="1:10" customFormat="1" ht="28.5" customHeight="1">
      <c r="A36" s="130" t="s">
        <v>590</v>
      </c>
      <c r="B36" s="134"/>
      <c r="C36" s="134"/>
      <c r="D36" s="134"/>
      <c r="E36" s="134"/>
      <c r="F36" s="134"/>
      <c r="G36" s="134"/>
      <c r="H36" s="134"/>
      <c r="I36" s="134"/>
      <c r="J36" s="134"/>
    </row>
    <row r="37" spans="1:10" customFormat="1" ht="45" customHeight="1">
      <c r="A37" s="130" t="s">
        <v>591</v>
      </c>
      <c r="B37" s="130"/>
      <c r="C37" s="130"/>
      <c r="D37" s="130"/>
      <c r="E37" s="130"/>
      <c r="F37" s="130"/>
      <c r="G37" s="130"/>
      <c r="H37" s="130"/>
      <c r="I37" s="130"/>
      <c r="J37" s="130"/>
    </row>
    <row r="38" spans="1:10">
      <c r="A38" s="74" t="s">
        <v>715</v>
      </c>
      <c r="B38" s="74"/>
      <c r="C38" s="74"/>
    </row>
  </sheetData>
  <sheetProtection algorithmName="SHA-512" hashValue="4za6BpvQXL0ZtpdwPkF3+cEzndddBYFccttZ60YuALazuJOtciHbXUumxMFknzGJ95hw6ND5+9Zf1DK4u61z0A==" saltValue="C2SKd3ngBSNEnFzSBxHxZQ==" spinCount="100000" sheet="1" objects="1" scenarios="1"/>
  <mergeCells count="8">
    <mergeCell ref="A36:J36"/>
    <mergeCell ref="A37:J37"/>
    <mergeCell ref="A4:J4"/>
    <mergeCell ref="A8:J8"/>
    <mergeCell ref="A29:J29"/>
    <mergeCell ref="A30:J30"/>
    <mergeCell ref="A32:J32"/>
    <mergeCell ref="A33:J33"/>
  </mergeCells>
  <dataValidations count="1">
    <dataValidation type="whole" operator="equal" allowBlank="1" showInputMessage="1" showErrorMessage="1" sqref="J9:J26" xr:uid="{00000000-0002-0000-0700-000000000000}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M106"/>
  <sheetViews>
    <sheetView zoomScale="95" zoomScaleNormal="95" workbookViewId="0">
      <pane ySplit="7" topLeftCell="A65" activePane="bottomLeft" state="frozen"/>
      <selection pane="bottomLeft" activeCell="A75" sqref="A75:J75"/>
    </sheetView>
  </sheetViews>
  <sheetFormatPr defaultRowHeight="15"/>
  <cols>
    <col min="1" max="1" width="3.140625" style="1" customWidth="1"/>
    <col min="2" max="2" width="34.85546875" style="1" customWidth="1"/>
    <col min="3" max="3" width="6.140625" style="1" customWidth="1"/>
    <col min="4" max="4" width="5" style="27" customWidth="1"/>
    <col min="5" max="5" width="8.7109375" style="1" customWidth="1"/>
    <col min="6" max="6" width="9.140625" style="1" customWidth="1"/>
    <col min="7" max="7" width="10.140625" style="1" customWidth="1"/>
    <col min="8" max="8" width="8" style="1" customWidth="1"/>
    <col min="9" max="9" width="9.5703125" style="1" customWidth="1"/>
    <col min="10" max="10" width="8.85546875" style="1" customWidth="1"/>
    <col min="11" max="14" width="9.140625" style="1"/>
    <col min="15" max="16" width="0" style="1" hidden="1" customWidth="1"/>
    <col min="17" max="18" width="9.140625" style="1"/>
    <col min="19" max="19" width="17.85546875" style="1" bestFit="1" customWidth="1"/>
    <col min="20" max="20" width="31.85546875" style="1" bestFit="1" customWidth="1"/>
    <col min="21" max="21" width="20.42578125" style="1" bestFit="1" customWidth="1"/>
    <col min="22" max="16384" width="9.140625" style="1"/>
  </cols>
  <sheetData>
    <row r="1" spans="1:10">
      <c r="A1" s="75" t="s">
        <v>471</v>
      </c>
    </row>
    <row r="2" spans="1:10">
      <c r="A2" s="6" t="s">
        <v>53</v>
      </c>
      <c r="B2" s="6"/>
      <c r="C2" s="28"/>
      <c r="D2" s="9"/>
      <c r="E2" s="6"/>
      <c r="F2" s="6"/>
      <c r="G2" s="6" t="s">
        <v>600</v>
      </c>
      <c r="H2" s="6"/>
      <c r="I2" s="6"/>
      <c r="J2" s="6"/>
    </row>
    <row r="3" spans="1:10">
      <c r="A3"/>
      <c r="B3"/>
      <c r="C3"/>
      <c r="D3" s="29"/>
      <c r="E3"/>
      <c r="F3"/>
      <c r="G3"/>
      <c r="H3"/>
      <c r="I3"/>
      <c r="J3"/>
    </row>
    <row r="4" spans="1:10" ht="15" customHeight="1">
      <c r="A4" s="131" t="s">
        <v>133</v>
      </c>
      <c r="B4" s="131"/>
      <c r="C4" s="131"/>
      <c r="D4" s="131"/>
      <c r="E4" s="131"/>
      <c r="F4" s="131"/>
      <c r="G4" s="131"/>
      <c r="H4" s="131"/>
      <c r="I4" s="131"/>
      <c r="J4" s="131"/>
    </row>
    <row r="5" spans="1:10" ht="18.75">
      <c r="A5"/>
      <c r="B5" s="22"/>
      <c r="C5"/>
      <c r="D5" s="29"/>
      <c r="E5"/>
      <c r="F5"/>
      <c r="G5"/>
      <c r="H5"/>
      <c r="I5"/>
      <c r="J5"/>
    </row>
    <row r="6" spans="1:10" ht="45">
      <c r="A6" s="56" t="s">
        <v>54</v>
      </c>
      <c r="B6" s="56" t="s">
        <v>55</v>
      </c>
      <c r="C6" s="57" t="s">
        <v>56</v>
      </c>
      <c r="D6" s="57" t="s">
        <v>65</v>
      </c>
      <c r="E6" s="58" t="s">
        <v>57</v>
      </c>
      <c r="F6" s="58" t="s">
        <v>66</v>
      </c>
      <c r="G6" s="58" t="s">
        <v>112</v>
      </c>
      <c r="H6" s="58" t="s">
        <v>113</v>
      </c>
      <c r="I6" s="58" t="s">
        <v>67</v>
      </c>
      <c r="J6" s="58" t="s">
        <v>114</v>
      </c>
    </row>
    <row r="7" spans="1:10" ht="22.5">
      <c r="A7" s="56">
        <v>1</v>
      </c>
      <c r="B7" s="56">
        <v>2</v>
      </c>
      <c r="C7" s="57">
        <v>3</v>
      </c>
      <c r="D7" s="57">
        <v>4</v>
      </c>
      <c r="E7" s="57">
        <v>5</v>
      </c>
      <c r="F7" s="57">
        <v>6</v>
      </c>
      <c r="G7" s="58" t="s">
        <v>115</v>
      </c>
      <c r="H7" s="57" t="s">
        <v>116</v>
      </c>
      <c r="I7" s="58" t="s">
        <v>117</v>
      </c>
      <c r="J7" s="57">
        <v>10</v>
      </c>
    </row>
    <row r="8" spans="1:10" ht="15.75" customHeight="1">
      <c r="A8" s="132" t="s">
        <v>740</v>
      </c>
      <c r="B8" s="132"/>
      <c r="C8" s="132"/>
      <c r="D8" s="132"/>
      <c r="E8" s="132"/>
      <c r="F8" s="132"/>
      <c r="G8" s="132"/>
      <c r="H8" s="132"/>
      <c r="I8" s="132"/>
      <c r="J8" s="132"/>
    </row>
    <row r="9" spans="1:10">
      <c r="A9" s="12">
        <v>1</v>
      </c>
      <c r="B9" s="12" t="s">
        <v>134</v>
      </c>
      <c r="C9" s="83">
        <v>800</v>
      </c>
      <c r="D9" s="83" t="s">
        <v>0</v>
      </c>
      <c r="E9" s="88"/>
      <c r="F9" s="82"/>
      <c r="G9" s="17">
        <f>C9*ROUND(F9,4)</f>
        <v>0</v>
      </c>
      <c r="H9" s="17">
        <f>G9*0.095</f>
        <v>0</v>
      </c>
      <c r="I9" s="17">
        <f>G9+H9</f>
        <v>0</v>
      </c>
      <c r="J9" s="59"/>
    </row>
    <row r="10" spans="1:10">
      <c r="A10" s="12">
        <v>2</v>
      </c>
      <c r="B10" s="12" t="s">
        <v>135</v>
      </c>
      <c r="C10" s="83">
        <v>3000</v>
      </c>
      <c r="D10" s="83" t="s">
        <v>0</v>
      </c>
      <c r="E10" s="88"/>
      <c r="F10" s="82"/>
      <c r="G10" s="17">
        <f t="shared" ref="G10:G26" si="0">C10*ROUND(F10,4)</f>
        <v>0</v>
      </c>
      <c r="H10" s="17">
        <f t="shared" ref="H10:H26" si="1">G10*0.095</f>
        <v>0</v>
      </c>
      <c r="I10" s="17">
        <f t="shared" ref="I10:I26" si="2">G10+H10</f>
        <v>0</v>
      </c>
      <c r="J10" s="59"/>
    </row>
    <row r="11" spans="1:10">
      <c r="A11" s="12">
        <v>3</v>
      </c>
      <c r="B11" s="12" t="s">
        <v>136</v>
      </c>
      <c r="C11" s="83">
        <v>300</v>
      </c>
      <c r="D11" s="83" t="s">
        <v>0</v>
      </c>
      <c r="E11" s="88"/>
      <c r="F11" s="82"/>
      <c r="G11" s="17">
        <f t="shared" si="0"/>
        <v>0</v>
      </c>
      <c r="H11" s="17">
        <f t="shared" si="1"/>
        <v>0</v>
      </c>
      <c r="I11" s="17">
        <f t="shared" si="2"/>
        <v>0</v>
      </c>
      <c r="J11" s="59"/>
    </row>
    <row r="12" spans="1:10">
      <c r="A12" s="12">
        <v>4</v>
      </c>
      <c r="B12" s="103" t="s">
        <v>598</v>
      </c>
      <c r="C12" s="83">
        <v>50</v>
      </c>
      <c r="D12" s="83" t="s">
        <v>0</v>
      </c>
      <c r="E12" s="88"/>
      <c r="F12" s="82"/>
      <c r="G12" s="17">
        <f t="shared" si="0"/>
        <v>0</v>
      </c>
      <c r="H12" s="17">
        <f t="shared" si="1"/>
        <v>0</v>
      </c>
      <c r="I12" s="17">
        <f t="shared" si="2"/>
        <v>0</v>
      </c>
      <c r="J12" s="59"/>
    </row>
    <row r="13" spans="1:10">
      <c r="A13" s="12">
        <v>5</v>
      </c>
      <c r="B13" s="12" t="s">
        <v>137</v>
      </c>
      <c r="C13" s="83">
        <v>50</v>
      </c>
      <c r="D13" s="83" t="s">
        <v>0</v>
      </c>
      <c r="E13" s="88"/>
      <c r="F13" s="82"/>
      <c r="G13" s="17">
        <f t="shared" si="0"/>
        <v>0</v>
      </c>
      <c r="H13" s="17">
        <f t="shared" si="1"/>
        <v>0</v>
      </c>
      <c r="I13" s="17">
        <f t="shared" si="2"/>
        <v>0</v>
      </c>
      <c r="J13" s="59"/>
    </row>
    <row r="14" spans="1:10">
      <c r="A14" s="12">
        <v>6</v>
      </c>
      <c r="B14" s="12" t="s">
        <v>138</v>
      </c>
      <c r="C14" s="83">
        <v>120</v>
      </c>
      <c r="D14" s="83" t="s">
        <v>0</v>
      </c>
      <c r="E14" s="88"/>
      <c r="F14" s="82"/>
      <c r="G14" s="17">
        <f t="shared" si="0"/>
        <v>0</v>
      </c>
      <c r="H14" s="17">
        <f t="shared" si="1"/>
        <v>0</v>
      </c>
      <c r="I14" s="17">
        <f t="shared" si="2"/>
        <v>0</v>
      </c>
      <c r="J14" s="59"/>
    </row>
    <row r="15" spans="1:10" ht="15.75" customHeight="1">
      <c r="A15" s="12">
        <v>7</v>
      </c>
      <c r="B15" s="20" t="s">
        <v>139</v>
      </c>
      <c r="C15" s="83">
        <v>200</v>
      </c>
      <c r="D15" s="83" t="s">
        <v>0</v>
      </c>
      <c r="E15" s="88"/>
      <c r="F15" s="82"/>
      <c r="G15" s="17">
        <f t="shared" si="0"/>
        <v>0</v>
      </c>
      <c r="H15" s="17">
        <f t="shared" si="1"/>
        <v>0</v>
      </c>
      <c r="I15" s="17">
        <f t="shared" si="2"/>
        <v>0</v>
      </c>
      <c r="J15" s="59"/>
    </row>
    <row r="16" spans="1:10">
      <c r="A16" s="12">
        <v>8</v>
      </c>
      <c r="B16" s="12" t="s">
        <v>140</v>
      </c>
      <c r="C16" s="83">
        <v>200</v>
      </c>
      <c r="D16" s="83" t="s">
        <v>0</v>
      </c>
      <c r="E16" s="88"/>
      <c r="F16" s="82"/>
      <c r="G16" s="17">
        <f t="shared" si="0"/>
        <v>0</v>
      </c>
      <c r="H16" s="17">
        <f t="shared" si="1"/>
        <v>0</v>
      </c>
      <c r="I16" s="17">
        <f t="shared" si="2"/>
        <v>0</v>
      </c>
      <c r="J16" s="59"/>
    </row>
    <row r="17" spans="1:13">
      <c r="A17" s="12">
        <v>9</v>
      </c>
      <c r="B17" s="12" t="s">
        <v>640</v>
      </c>
      <c r="C17" s="83">
        <v>1000</v>
      </c>
      <c r="D17" s="83" t="s">
        <v>0</v>
      </c>
      <c r="E17" s="88"/>
      <c r="F17" s="82"/>
      <c r="G17" s="17">
        <f t="shared" si="0"/>
        <v>0</v>
      </c>
      <c r="H17" s="17">
        <f t="shared" si="1"/>
        <v>0</v>
      </c>
      <c r="I17" s="17">
        <f t="shared" si="2"/>
        <v>0</v>
      </c>
      <c r="J17" s="59"/>
    </row>
    <row r="18" spans="1:13" s="81" customFormat="1">
      <c r="A18" s="12">
        <v>10</v>
      </c>
      <c r="B18" s="12" t="s">
        <v>545</v>
      </c>
      <c r="C18" s="83">
        <v>250</v>
      </c>
      <c r="D18" s="83" t="s">
        <v>0</v>
      </c>
      <c r="E18" s="88"/>
      <c r="F18" s="82"/>
      <c r="G18" s="17">
        <f t="shared" si="0"/>
        <v>0</v>
      </c>
      <c r="H18" s="17">
        <f t="shared" si="1"/>
        <v>0</v>
      </c>
      <c r="I18" s="17">
        <f t="shared" si="2"/>
        <v>0</v>
      </c>
      <c r="J18" s="59"/>
    </row>
    <row r="19" spans="1:13">
      <c r="A19" s="12">
        <v>11</v>
      </c>
      <c r="B19" s="12" t="s">
        <v>641</v>
      </c>
      <c r="C19" s="83">
        <v>250</v>
      </c>
      <c r="D19" s="83" t="s">
        <v>0</v>
      </c>
      <c r="E19" s="88"/>
      <c r="F19" s="82"/>
      <c r="G19" s="17">
        <f t="shared" si="0"/>
        <v>0</v>
      </c>
      <c r="H19" s="17">
        <f t="shared" si="1"/>
        <v>0</v>
      </c>
      <c r="I19" s="17">
        <f t="shared" si="2"/>
        <v>0</v>
      </c>
      <c r="J19" s="59"/>
    </row>
    <row r="20" spans="1:13" s="81" customFormat="1">
      <c r="A20" s="12">
        <v>12</v>
      </c>
      <c r="B20" s="118" t="s">
        <v>701</v>
      </c>
      <c r="C20" s="83">
        <v>50</v>
      </c>
      <c r="D20" s="83" t="s">
        <v>0</v>
      </c>
      <c r="E20" s="88"/>
      <c r="F20" s="82"/>
      <c r="G20" s="17">
        <f t="shared" si="0"/>
        <v>0</v>
      </c>
      <c r="H20" s="17">
        <f t="shared" si="1"/>
        <v>0</v>
      </c>
      <c r="I20" s="17">
        <f t="shared" si="2"/>
        <v>0</v>
      </c>
      <c r="J20" s="59"/>
    </row>
    <row r="21" spans="1:13">
      <c r="A21" s="12">
        <v>13</v>
      </c>
      <c r="B21" s="112" t="s">
        <v>702</v>
      </c>
      <c r="C21" s="83">
        <v>350</v>
      </c>
      <c r="D21" s="83" t="s">
        <v>0</v>
      </c>
      <c r="E21" s="88"/>
      <c r="F21" s="82"/>
      <c r="G21" s="17">
        <f t="shared" si="0"/>
        <v>0</v>
      </c>
      <c r="H21" s="17">
        <f t="shared" si="1"/>
        <v>0</v>
      </c>
      <c r="I21" s="17">
        <f t="shared" si="2"/>
        <v>0</v>
      </c>
      <c r="J21" s="59"/>
    </row>
    <row r="22" spans="1:13">
      <c r="A22" s="12">
        <v>14</v>
      </c>
      <c r="B22" s="12" t="s">
        <v>141</v>
      </c>
      <c r="C22" s="83">
        <v>30</v>
      </c>
      <c r="D22" s="83" t="s">
        <v>0</v>
      </c>
      <c r="E22" s="88"/>
      <c r="F22" s="82"/>
      <c r="G22" s="17">
        <f t="shared" si="0"/>
        <v>0</v>
      </c>
      <c r="H22" s="17">
        <f t="shared" si="1"/>
        <v>0</v>
      </c>
      <c r="I22" s="17">
        <f t="shared" si="2"/>
        <v>0</v>
      </c>
      <c r="J22" s="59"/>
    </row>
    <row r="23" spans="1:13">
      <c r="A23" s="12">
        <v>15</v>
      </c>
      <c r="B23" s="12" t="s">
        <v>142</v>
      </c>
      <c r="C23" s="83">
        <v>200</v>
      </c>
      <c r="D23" s="83" t="s">
        <v>0</v>
      </c>
      <c r="E23" s="88"/>
      <c r="F23" s="82"/>
      <c r="G23" s="17">
        <f t="shared" si="0"/>
        <v>0</v>
      </c>
      <c r="H23" s="17">
        <f t="shared" si="1"/>
        <v>0</v>
      </c>
      <c r="I23" s="17">
        <f t="shared" si="2"/>
        <v>0</v>
      </c>
      <c r="J23" s="59"/>
    </row>
    <row r="24" spans="1:13">
      <c r="A24" s="12">
        <v>16</v>
      </c>
      <c r="B24" s="12" t="s">
        <v>143</v>
      </c>
      <c r="C24" s="83">
        <v>100</v>
      </c>
      <c r="D24" s="83" t="s">
        <v>0</v>
      </c>
      <c r="E24" s="88"/>
      <c r="F24" s="82"/>
      <c r="G24" s="17">
        <f t="shared" si="0"/>
        <v>0</v>
      </c>
      <c r="H24" s="17">
        <f t="shared" si="1"/>
        <v>0</v>
      </c>
      <c r="I24" s="17">
        <f t="shared" si="2"/>
        <v>0</v>
      </c>
      <c r="J24" s="59"/>
    </row>
    <row r="25" spans="1:13">
      <c r="A25" s="12">
        <v>17</v>
      </c>
      <c r="B25" s="12" t="s">
        <v>144</v>
      </c>
      <c r="C25" s="83">
        <v>320</v>
      </c>
      <c r="D25" s="83" t="s">
        <v>0</v>
      </c>
      <c r="E25" s="88"/>
      <c r="F25" s="82"/>
      <c r="G25" s="17">
        <f t="shared" si="0"/>
        <v>0</v>
      </c>
      <c r="H25" s="17">
        <f t="shared" si="1"/>
        <v>0</v>
      </c>
      <c r="I25" s="17">
        <f t="shared" si="2"/>
        <v>0</v>
      </c>
      <c r="J25" s="59"/>
    </row>
    <row r="26" spans="1:13">
      <c r="A26" s="12">
        <v>18</v>
      </c>
      <c r="B26" s="12" t="s">
        <v>145</v>
      </c>
      <c r="C26" s="83">
        <v>300</v>
      </c>
      <c r="D26" s="83" t="s">
        <v>0</v>
      </c>
      <c r="E26" s="88"/>
      <c r="F26" s="82"/>
      <c r="G26" s="17">
        <f t="shared" si="0"/>
        <v>0</v>
      </c>
      <c r="H26" s="17">
        <f t="shared" si="1"/>
        <v>0</v>
      </c>
      <c r="I26" s="17">
        <f t="shared" si="2"/>
        <v>0</v>
      </c>
      <c r="J26" s="59"/>
    </row>
    <row r="27" spans="1:13">
      <c r="A27" s="12"/>
      <c r="B27" s="14" t="s">
        <v>642</v>
      </c>
      <c r="C27" s="15" t="s">
        <v>58</v>
      </c>
      <c r="D27" s="15" t="s">
        <v>58</v>
      </c>
      <c r="E27" s="16" t="s">
        <v>58</v>
      </c>
      <c r="F27" s="16" t="s">
        <v>58</v>
      </c>
      <c r="G27" s="18">
        <f>SUM(G9:G26)</f>
        <v>0</v>
      </c>
      <c r="H27" s="18">
        <f>SUM(H9:H26)</f>
        <v>0</v>
      </c>
      <c r="I27" s="18">
        <f>SUM(I9:I26)</f>
        <v>0</v>
      </c>
      <c r="J27" s="16">
        <f>SUM(J9:J26)</f>
        <v>0</v>
      </c>
    </row>
    <row r="28" spans="1:13" ht="15" customHeight="1">
      <c r="A28" s="132" t="s">
        <v>741</v>
      </c>
      <c r="B28" s="132"/>
      <c r="C28" s="132"/>
      <c r="D28" s="132"/>
      <c r="E28" s="132"/>
      <c r="F28" s="132"/>
      <c r="G28" s="132"/>
      <c r="H28" s="132"/>
      <c r="I28" s="132"/>
      <c r="J28" s="132"/>
    </row>
    <row r="29" spans="1:13">
      <c r="A29" s="12">
        <v>1</v>
      </c>
      <c r="B29" s="86" t="s">
        <v>146</v>
      </c>
      <c r="C29" s="83">
        <v>20</v>
      </c>
      <c r="D29" s="83" t="s">
        <v>0</v>
      </c>
      <c r="E29" s="88"/>
      <c r="F29" s="82"/>
      <c r="G29" s="17">
        <f>C29*ROUND(F29,4)</f>
        <v>0</v>
      </c>
      <c r="H29" s="17">
        <f>G29*0.095</f>
        <v>0</v>
      </c>
      <c r="I29" s="17">
        <f>G29+H29</f>
        <v>0</v>
      </c>
      <c r="J29" s="59"/>
    </row>
    <row r="30" spans="1:13" ht="25.5">
      <c r="A30" s="12">
        <v>2</v>
      </c>
      <c r="B30" s="86" t="s">
        <v>546</v>
      </c>
      <c r="C30" s="83">
        <v>75</v>
      </c>
      <c r="D30" s="83" t="s">
        <v>0</v>
      </c>
      <c r="E30" s="88"/>
      <c r="F30" s="82"/>
      <c r="G30" s="17">
        <f t="shared" ref="G30:G48" si="3">C30*ROUND(F30,4)</f>
        <v>0</v>
      </c>
      <c r="H30" s="17">
        <f t="shared" ref="H30:H48" si="4">G30*0.095</f>
        <v>0</v>
      </c>
      <c r="I30" s="17">
        <f t="shared" ref="I30:I48" si="5">G30+H30</f>
        <v>0</v>
      </c>
      <c r="J30" s="59"/>
    </row>
    <row r="31" spans="1:13" ht="25.5">
      <c r="A31" s="12">
        <v>3</v>
      </c>
      <c r="B31" s="87" t="s">
        <v>147</v>
      </c>
      <c r="C31" s="83">
        <v>100</v>
      </c>
      <c r="D31" s="83" t="s">
        <v>0</v>
      </c>
      <c r="E31" s="88"/>
      <c r="F31" s="82"/>
      <c r="G31" s="17">
        <f t="shared" si="3"/>
        <v>0</v>
      </c>
      <c r="H31" s="17">
        <f t="shared" si="4"/>
        <v>0</v>
      </c>
      <c r="I31" s="17">
        <f t="shared" si="5"/>
        <v>0</v>
      </c>
      <c r="J31" s="59"/>
      <c r="M31" s="1" t="s">
        <v>716</v>
      </c>
    </row>
    <row r="32" spans="1:13" ht="25.5">
      <c r="A32" s="12">
        <v>4</v>
      </c>
      <c r="B32" s="87" t="s">
        <v>547</v>
      </c>
      <c r="C32" s="83">
        <v>50</v>
      </c>
      <c r="D32" s="83" t="s">
        <v>0</v>
      </c>
      <c r="E32" s="88"/>
      <c r="F32" s="82"/>
      <c r="G32" s="17">
        <f t="shared" si="3"/>
        <v>0</v>
      </c>
      <c r="H32" s="17">
        <f t="shared" si="4"/>
        <v>0</v>
      </c>
      <c r="I32" s="17">
        <f t="shared" si="5"/>
        <v>0</v>
      </c>
      <c r="J32" s="59"/>
    </row>
    <row r="33" spans="1:10">
      <c r="A33" s="12">
        <v>5</v>
      </c>
      <c r="B33" s="87" t="s">
        <v>148</v>
      </c>
      <c r="C33" s="83">
        <v>240</v>
      </c>
      <c r="D33" s="83" t="s">
        <v>0</v>
      </c>
      <c r="E33" s="88"/>
      <c r="F33" s="82"/>
      <c r="G33" s="17">
        <f t="shared" si="3"/>
        <v>0</v>
      </c>
      <c r="H33" s="17">
        <f t="shared" si="4"/>
        <v>0</v>
      </c>
      <c r="I33" s="17">
        <f t="shared" si="5"/>
        <v>0</v>
      </c>
      <c r="J33" s="59"/>
    </row>
    <row r="34" spans="1:10">
      <c r="A34" s="12">
        <v>6</v>
      </c>
      <c r="B34" s="87" t="s">
        <v>149</v>
      </c>
      <c r="C34" s="83">
        <v>300</v>
      </c>
      <c r="D34" s="83" t="s">
        <v>0</v>
      </c>
      <c r="E34" s="88"/>
      <c r="F34" s="82"/>
      <c r="G34" s="17">
        <f t="shared" si="3"/>
        <v>0</v>
      </c>
      <c r="H34" s="17">
        <f t="shared" si="4"/>
        <v>0</v>
      </c>
      <c r="I34" s="17">
        <f t="shared" si="5"/>
        <v>0</v>
      </c>
      <c r="J34" s="59"/>
    </row>
    <row r="35" spans="1:10">
      <c r="A35" s="12">
        <v>7</v>
      </c>
      <c r="B35" s="87" t="s">
        <v>150</v>
      </c>
      <c r="C35" s="83">
        <v>100</v>
      </c>
      <c r="D35" s="83" t="s">
        <v>0</v>
      </c>
      <c r="E35" s="88"/>
      <c r="F35" s="82"/>
      <c r="G35" s="17">
        <f t="shared" si="3"/>
        <v>0</v>
      </c>
      <c r="H35" s="17">
        <f t="shared" si="4"/>
        <v>0</v>
      </c>
      <c r="I35" s="17">
        <f t="shared" si="5"/>
        <v>0</v>
      </c>
      <c r="J35" s="59"/>
    </row>
    <row r="36" spans="1:10">
      <c r="A36" s="12">
        <v>8</v>
      </c>
      <c r="B36" s="87" t="s">
        <v>151</v>
      </c>
      <c r="C36" s="83">
        <v>600</v>
      </c>
      <c r="D36" s="83" t="s">
        <v>0</v>
      </c>
      <c r="E36" s="88"/>
      <c r="F36" s="82"/>
      <c r="G36" s="17">
        <f t="shared" si="3"/>
        <v>0</v>
      </c>
      <c r="H36" s="17">
        <f t="shared" si="4"/>
        <v>0</v>
      </c>
      <c r="I36" s="17">
        <f t="shared" si="5"/>
        <v>0</v>
      </c>
      <c r="J36" s="59"/>
    </row>
    <row r="37" spans="1:10">
      <c r="A37" s="12">
        <v>9</v>
      </c>
      <c r="B37" s="87" t="s">
        <v>473</v>
      </c>
      <c r="C37" s="83">
        <v>1620</v>
      </c>
      <c r="D37" s="83" t="s">
        <v>0</v>
      </c>
      <c r="E37" s="88"/>
      <c r="F37" s="82"/>
      <c r="G37" s="17">
        <f t="shared" si="3"/>
        <v>0</v>
      </c>
      <c r="H37" s="17">
        <f t="shared" si="4"/>
        <v>0</v>
      </c>
      <c r="I37" s="17">
        <f t="shared" si="5"/>
        <v>0</v>
      </c>
      <c r="J37" s="59"/>
    </row>
    <row r="38" spans="1:10">
      <c r="A38" s="12">
        <v>10</v>
      </c>
      <c r="B38" s="86" t="s">
        <v>152</v>
      </c>
      <c r="C38" s="83">
        <v>100</v>
      </c>
      <c r="D38" s="83" t="s">
        <v>0</v>
      </c>
      <c r="E38" s="88"/>
      <c r="F38" s="82"/>
      <c r="G38" s="17">
        <f t="shared" si="3"/>
        <v>0</v>
      </c>
      <c r="H38" s="17">
        <f t="shared" si="4"/>
        <v>0</v>
      </c>
      <c r="I38" s="17">
        <f t="shared" si="5"/>
        <v>0</v>
      </c>
      <c r="J38" s="59"/>
    </row>
    <row r="39" spans="1:10">
      <c r="A39" s="12">
        <v>11</v>
      </c>
      <c r="B39" s="86" t="s">
        <v>153</v>
      </c>
      <c r="C39" s="83">
        <v>1100</v>
      </c>
      <c r="D39" s="83" t="s">
        <v>0</v>
      </c>
      <c r="E39" s="88"/>
      <c r="F39" s="82"/>
      <c r="G39" s="17">
        <f t="shared" si="3"/>
        <v>0</v>
      </c>
      <c r="H39" s="17">
        <f t="shared" si="4"/>
        <v>0</v>
      </c>
      <c r="I39" s="17">
        <f t="shared" si="5"/>
        <v>0</v>
      </c>
      <c r="J39" s="59"/>
    </row>
    <row r="40" spans="1:10">
      <c r="A40" s="12">
        <v>12</v>
      </c>
      <c r="B40" s="86" t="s">
        <v>106</v>
      </c>
      <c r="C40" s="83">
        <v>100</v>
      </c>
      <c r="D40" s="83" t="s">
        <v>0</v>
      </c>
      <c r="E40" s="88"/>
      <c r="F40" s="82"/>
      <c r="G40" s="17">
        <f t="shared" si="3"/>
        <v>0</v>
      </c>
      <c r="H40" s="17">
        <f t="shared" si="4"/>
        <v>0</v>
      </c>
      <c r="I40" s="17">
        <f t="shared" si="5"/>
        <v>0</v>
      </c>
      <c r="J40" s="59"/>
    </row>
    <row r="41" spans="1:10">
      <c r="A41" s="12">
        <v>13</v>
      </c>
      <c r="B41" s="86" t="s">
        <v>104</v>
      </c>
      <c r="C41" s="83">
        <v>300</v>
      </c>
      <c r="D41" s="83" t="s">
        <v>0</v>
      </c>
      <c r="E41" s="88"/>
      <c r="F41" s="82"/>
      <c r="G41" s="17">
        <f t="shared" si="3"/>
        <v>0</v>
      </c>
      <c r="H41" s="17">
        <f t="shared" si="4"/>
        <v>0</v>
      </c>
      <c r="I41" s="17">
        <f t="shared" si="5"/>
        <v>0</v>
      </c>
      <c r="J41" s="59"/>
    </row>
    <row r="42" spans="1:10" ht="25.5">
      <c r="A42" s="12">
        <v>14</v>
      </c>
      <c r="B42" s="87" t="s">
        <v>548</v>
      </c>
      <c r="C42" s="83">
        <v>200</v>
      </c>
      <c r="D42" s="83" t="s">
        <v>0</v>
      </c>
      <c r="E42" s="88"/>
      <c r="F42" s="82"/>
      <c r="G42" s="17">
        <f t="shared" si="3"/>
        <v>0</v>
      </c>
      <c r="H42" s="17">
        <f t="shared" si="4"/>
        <v>0</v>
      </c>
      <c r="I42" s="17">
        <f t="shared" si="5"/>
        <v>0</v>
      </c>
      <c r="J42" s="59"/>
    </row>
    <row r="43" spans="1:10">
      <c r="A43" s="12">
        <v>15</v>
      </c>
      <c r="B43" s="87" t="s">
        <v>274</v>
      </c>
      <c r="C43" s="83">
        <v>400</v>
      </c>
      <c r="D43" s="83" t="s">
        <v>0</v>
      </c>
      <c r="E43" s="88"/>
      <c r="F43" s="82"/>
      <c r="G43" s="17">
        <f t="shared" si="3"/>
        <v>0</v>
      </c>
      <c r="H43" s="17">
        <f t="shared" si="4"/>
        <v>0</v>
      </c>
      <c r="I43" s="17">
        <f t="shared" si="5"/>
        <v>0</v>
      </c>
      <c r="J43" s="59"/>
    </row>
    <row r="44" spans="1:10">
      <c r="A44" s="12">
        <v>16</v>
      </c>
      <c r="B44" s="118" t="s">
        <v>703</v>
      </c>
      <c r="C44" s="83">
        <v>240</v>
      </c>
      <c r="D44" s="83" t="s">
        <v>0</v>
      </c>
      <c r="E44" s="88"/>
      <c r="F44" s="82"/>
      <c r="G44" s="17">
        <f t="shared" si="3"/>
        <v>0</v>
      </c>
      <c r="H44" s="17">
        <f t="shared" si="4"/>
        <v>0</v>
      </c>
      <c r="I44" s="17">
        <f t="shared" si="5"/>
        <v>0</v>
      </c>
      <c r="J44" s="59"/>
    </row>
    <row r="45" spans="1:10" ht="25.5">
      <c r="A45" s="12">
        <v>17</v>
      </c>
      <c r="B45" s="87" t="s">
        <v>549</v>
      </c>
      <c r="C45" s="83">
        <v>300</v>
      </c>
      <c r="D45" s="83" t="s">
        <v>0</v>
      </c>
      <c r="E45" s="88"/>
      <c r="F45" s="82"/>
      <c r="G45" s="17">
        <f t="shared" si="3"/>
        <v>0</v>
      </c>
      <c r="H45" s="17">
        <f t="shared" si="4"/>
        <v>0</v>
      </c>
      <c r="I45" s="17">
        <f t="shared" si="5"/>
        <v>0</v>
      </c>
      <c r="J45" s="59"/>
    </row>
    <row r="46" spans="1:10">
      <c r="A46" s="12">
        <v>18</v>
      </c>
      <c r="B46" s="87" t="s">
        <v>154</v>
      </c>
      <c r="C46" s="83">
        <v>450</v>
      </c>
      <c r="D46" s="83" t="s">
        <v>0</v>
      </c>
      <c r="E46" s="88"/>
      <c r="F46" s="82"/>
      <c r="G46" s="17">
        <f t="shared" si="3"/>
        <v>0</v>
      </c>
      <c r="H46" s="17">
        <f t="shared" si="4"/>
        <v>0</v>
      </c>
      <c r="I46" s="17">
        <f t="shared" si="5"/>
        <v>0</v>
      </c>
      <c r="J46" s="59"/>
    </row>
    <row r="47" spans="1:10" ht="22.5" customHeight="1">
      <c r="A47" s="12">
        <v>19</v>
      </c>
      <c r="B47" s="118" t="s">
        <v>704</v>
      </c>
      <c r="C47" s="83">
        <v>100</v>
      </c>
      <c r="D47" s="83" t="s">
        <v>0</v>
      </c>
      <c r="E47" s="88"/>
      <c r="F47" s="82"/>
      <c r="G47" s="17">
        <f t="shared" si="3"/>
        <v>0</v>
      </c>
      <c r="H47" s="17">
        <f t="shared" si="4"/>
        <v>0</v>
      </c>
      <c r="I47" s="17">
        <f t="shared" si="5"/>
        <v>0</v>
      </c>
      <c r="J47" s="59"/>
    </row>
    <row r="48" spans="1:10" ht="25.5">
      <c r="A48" s="12">
        <v>20</v>
      </c>
      <c r="B48" s="87" t="s">
        <v>303</v>
      </c>
      <c r="C48" s="83">
        <v>200</v>
      </c>
      <c r="D48" s="83" t="s">
        <v>0</v>
      </c>
      <c r="E48" s="88"/>
      <c r="F48" s="82"/>
      <c r="G48" s="17">
        <f t="shared" si="3"/>
        <v>0</v>
      </c>
      <c r="H48" s="17">
        <f t="shared" si="4"/>
        <v>0</v>
      </c>
      <c r="I48" s="17">
        <f t="shared" si="5"/>
        <v>0</v>
      </c>
      <c r="J48" s="59"/>
    </row>
    <row r="49" spans="1:10">
      <c r="A49" s="12"/>
      <c r="B49" s="14" t="s">
        <v>643</v>
      </c>
      <c r="C49" s="15" t="s">
        <v>58</v>
      </c>
      <c r="D49" s="15" t="s">
        <v>58</v>
      </c>
      <c r="E49" s="16" t="s">
        <v>58</v>
      </c>
      <c r="F49" s="16" t="s">
        <v>58</v>
      </c>
      <c r="G49" s="19">
        <f>SUM(G29:G48)</f>
        <v>0</v>
      </c>
      <c r="H49" s="19">
        <f>SUM(H29:H48)</f>
        <v>0</v>
      </c>
      <c r="I49" s="19">
        <f>SUM(I29:I48)</f>
        <v>0</v>
      </c>
      <c r="J49" s="71">
        <f>SUM(J29:J48)</f>
        <v>0</v>
      </c>
    </row>
    <row r="50" spans="1:10">
      <c r="A50" s="132" t="s">
        <v>742</v>
      </c>
      <c r="B50" s="132"/>
      <c r="C50" s="132"/>
      <c r="D50" s="132"/>
      <c r="E50" s="132"/>
      <c r="F50" s="132"/>
      <c r="G50" s="132"/>
      <c r="H50" s="132"/>
      <c r="I50" s="132"/>
      <c r="J50" s="132"/>
    </row>
    <row r="51" spans="1:10">
      <c r="A51" s="12">
        <v>1</v>
      </c>
      <c r="B51" s="12" t="s">
        <v>155</v>
      </c>
      <c r="C51" s="83">
        <v>700</v>
      </c>
      <c r="D51" s="83" t="s">
        <v>0</v>
      </c>
      <c r="E51" s="88"/>
      <c r="F51" s="82"/>
      <c r="G51" s="17">
        <f>C51*ROUND(F51,4)</f>
        <v>0</v>
      </c>
      <c r="H51" s="17">
        <f>G51*0.095</f>
        <v>0</v>
      </c>
      <c r="I51" s="17">
        <f>G51+H51</f>
        <v>0</v>
      </c>
      <c r="J51" s="59"/>
    </row>
    <row r="52" spans="1:10" ht="38.25" customHeight="1">
      <c r="A52" s="12">
        <v>2</v>
      </c>
      <c r="B52" s="12" t="s">
        <v>156</v>
      </c>
      <c r="C52" s="83">
        <v>2000</v>
      </c>
      <c r="D52" s="83" t="s">
        <v>0</v>
      </c>
      <c r="E52" s="88"/>
      <c r="F52" s="82"/>
      <c r="G52" s="17">
        <f t="shared" ref="G52:G55" si="6">C52*ROUND(F52,4)</f>
        <v>0</v>
      </c>
      <c r="H52" s="17">
        <f t="shared" ref="H52:H55" si="7">G52*0.095</f>
        <v>0</v>
      </c>
      <c r="I52" s="17">
        <f t="shared" ref="I52:I55" si="8">G52+H52</f>
        <v>0</v>
      </c>
      <c r="J52" s="59"/>
    </row>
    <row r="53" spans="1:10">
      <c r="A53" s="12">
        <v>3</v>
      </c>
      <c r="B53" s="12" t="s">
        <v>157</v>
      </c>
      <c r="C53" s="83">
        <v>500</v>
      </c>
      <c r="D53" s="83" t="s">
        <v>0</v>
      </c>
      <c r="E53" s="88"/>
      <c r="F53" s="82"/>
      <c r="G53" s="17">
        <f t="shared" si="6"/>
        <v>0</v>
      </c>
      <c r="H53" s="17">
        <f t="shared" si="7"/>
        <v>0</v>
      </c>
      <c r="I53" s="17">
        <f t="shared" si="8"/>
        <v>0</v>
      </c>
      <c r="J53" s="59"/>
    </row>
    <row r="54" spans="1:10">
      <c r="A54" s="12">
        <v>4</v>
      </c>
      <c r="B54" s="12" t="s">
        <v>105</v>
      </c>
      <c r="C54" s="83">
        <v>200</v>
      </c>
      <c r="D54" s="83" t="s">
        <v>0</v>
      </c>
      <c r="E54" s="88"/>
      <c r="F54" s="82"/>
      <c r="G54" s="17">
        <f t="shared" si="6"/>
        <v>0</v>
      </c>
      <c r="H54" s="17">
        <f t="shared" si="7"/>
        <v>0</v>
      </c>
      <c r="I54" s="17">
        <f t="shared" si="8"/>
        <v>0</v>
      </c>
      <c r="J54" s="59"/>
    </row>
    <row r="55" spans="1:10">
      <c r="A55" s="12">
        <v>5</v>
      </c>
      <c r="B55" s="12" t="s">
        <v>158</v>
      </c>
      <c r="C55" s="83">
        <v>500</v>
      </c>
      <c r="D55" s="83" t="s">
        <v>0</v>
      </c>
      <c r="E55" s="88"/>
      <c r="F55" s="82"/>
      <c r="G55" s="17">
        <f t="shared" si="6"/>
        <v>0</v>
      </c>
      <c r="H55" s="17">
        <f t="shared" si="7"/>
        <v>0</v>
      </c>
      <c r="I55" s="17">
        <f t="shared" si="8"/>
        <v>0</v>
      </c>
      <c r="J55" s="59"/>
    </row>
    <row r="56" spans="1:10">
      <c r="A56" s="12"/>
      <c r="B56" s="14" t="s">
        <v>644</v>
      </c>
      <c r="C56" s="15" t="s">
        <v>58</v>
      </c>
      <c r="D56" s="15" t="s">
        <v>58</v>
      </c>
      <c r="E56" s="16" t="s">
        <v>58</v>
      </c>
      <c r="F56" s="16" t="s">
        <v>58</v>
      </c>
      <c r="G56" s="19">
        <f>SUM(G51:G55)</f>
        <v>0</v>
      </c>
      <c r="H56" s="19">
        <f>SUM(H51:H55)</f>
        <v>0</v>
      </c>
      <c r="I56" s="19">
        <f>SUM(I51:I55)</f>
        <v>0</v>
      </c>
      <c r="J56" s="71">
        <f>SUM(J51:J55)</f>
        <v>0</v>
      </c>
    </row>
    <row r="57" spans="1:10" ht="15" customHeight="1">
      <c r="A57" s="132" t="s">
        <v>743</v>
      </c>
      <c r="B57" s="132"/>
      <c r="C57" s="132"/>
      <c r="D57" s="132"/>
      <c r="E57" s="132"/>
      <c r="F57" s="132"/>
      <c r="G57" s="132"/>
      <c r="H57" s="132"/>
      <c r="I57" s="132"/>
      <c r="J57" s="132"/>
    </row>
    <row r="58" spans="1:10">
      <c r="A58" s="12">
        <v>1</v>
      </c>
      <c r="B58" s="12" t="s">
        <v>159</v>
      </c>
      <c r="C58" s="83">
        <v>170</v>
      </c>
      <c r="D58" s="83" t="s">
        <v>0</v>
      </c>
      <c r="E58" s="88"/>
      <c r="F58" s="82"/>
      <c r="G58" s="17">
        <f>C58*ROUND(F58,4)</f>
        <v>0</v>
      </c>
      <c r="H58" s="17">
        <f>G58*0.095</f>
        <v>0</v>
      </c>
      <c r="I58" s="17">
        <f>G58+H58</f>
        <v>0</v>
      </c>
      <c r="J58" s="59"/>
    </row>
    <row r="59" spans="1:10">
      <c r="A59" s="12">
        <v>2</v>
      </c>
      <c r="B59" s="12" t="s">
        <v>160</v>
      </c>
      <c r="C59" s="83">
        <v>80</v>
      </c>
      <c r="D59" s="83" t="s">
        <v>0</v>
      </c>
      <c r="E59" s="88"/>
      <c r="F59" s="82"/>
      <c r="G59" s="17">
        <f t="shared" ref="G59:G60" si="9">C59*ROUND(F59,4)</f>
        <v>0</v>
      </c>
      <c r="H59" s="17">
        <f t="shared" ref="H59:H60" si="10">G59*0.095</f>
        <v>0</v>
      </c>
      <c r="I59" s="17">
        <f t="shared" ref="I59:I60" si="11">G59+H59</f>
        <v>0</v>
      </c>
      <c r="J59" s="59"/>
    </row>
    <row r="60" spans="1:10">
      <c r="A60" s="12">
        <v>3</v>
      </c>
      <c r="B60" s="12" t="s">
        <v>551</v>
      </c>
      <c r="C60" s="13">
        <v>870</v>
      </c>
      <c r="D60" s="83" t="s">
        <v>0</v>
      </c>
      <c r="E60" s="88"/>
      <c r="F60" s="82"/>
      <c r="G60" s="17">
        <f t="shared" si="9"/>
        <v>0</v>
      </c>
      <c r="H60" s="17">
        <f t="shared" si="10"/>
        <v>0</v>
      </c>
      <c r="I60" s="17">
        <f t="shared" si="11"/>
        <v>0</v>
      </c>
      <c r="J60" s="59"/>
    </row>
    <row r="61" spans="1:10">
      <c r="A61" s="12"/>
      <c r="B61" s="14" t="s">
        <v>645</v>
      </c>
      <c r="C61" s="15" t="s">
        <v>58</v>
      </c>
      <c r="D61" s="15" t="s">
        <v>58</v>
      </c>
      <c r="E61" s="15" t="s">
        <v>58</v>
      </c>
      <c r="F61" s="15" t="s">
        <v>58</v>
      </c>
      <c r="G61" s="18">
        <f>SUM(G58:G60)</f>
        <v>0</v>
      </c>
      <c r="H61" s="18">
        <f>SUM(H58:H60)</f>
        <v>0</v>
      </c>
      <c r="I61" s="18">
        <f>SUM(I58:I60)</f>
        <v>0</v>
      </c>
      <c r="J61" s="16">
        <f>SUM(J58:J60)</f>
        <v>0</v>
      </c>
    </row>
    <row r="62" spans="1:10">
      <c r="A62" s="132" t="s">
        <v>744</v>
      </c>
      <c r="B62" s="132"/>
      <c r="C62" s="132"/>
      <c r="D62" s="132"/>
      <c r="E62" s="132"/>
      <c r="F62" s="132"/>
      <c r="G62" s="132"/>
      <c r="H62" s="132"/>
      <c r="I62" s="132"/>
      <c r="J62" s="132"/>
    </row>
    <row r="63" spans="1:10">
      <c r="A63" s="12">
        <v>1</v>
      </c>
      <c r="B63" s="12" t="s">
        <v>161</v>
      </c>
      <c r="C63" s="83">
        <v>70</v>
      </c>
      <c r="D63" s="83" t="s">
        <v>0</v>
      </c>
      <c r="E63" s="88"/>
      <c r="F63" s="82"/>
      <c r="G63" s="17">
        <f>C63*ROUND(F63,4)</f>
        <v>0</v>
      </c>
      <c r="H63" s="17">
        <f>G63*0.095</f>
        <v>0</v>
      </c>
      <c r="I63" s="17">
        <f>G63+H63</f>
        <v>0</v>
      </c>
      <c r="J63" s="15" t="s">
        <v>58</v>
      </c>
    </row>
    <row r="64" spans="1:10">
      <c r="A64" s="12">
        <v>2</v>
      </c>
      <c r="B64" s="12" t="s">
        <v>162</v>
      </c>
      <c r="C64" s="83">
        <v>200</v>
      </c>
      <c r="D64" s="83" t="s">
        <v>0</v>
      </c>
      <c r="E64" s="88"/>
      <c r="F64" s="82"/>
      <c r="G64" s="17">
        <f t="shared" ref="G64:G73" si="12">C64*ROUND(F64,4)</f>
        <v>0</v>
      </c>
      <c r="H64" s="17">
        <f t="shared" ref="H64:H73" si="13">G64*0.095</f>
        <v>0</v>
      </c>
      <c r="I64" s="17">
        <f t="shared" ref="I64:I73" si="14">G64+H64</f>
        <v>0</v>
      </c>
      <c r="J64" s="15" t="s">
        <v>58</v>
      </c>
    </row>
    <row r="65" spans="1:13">
      <c r="A65" s="12">
        <v>3</v>
      </c>
      <c r="B65" s="12" t="s">
        <v>163</v>
      </c>
      <c r="C65" s="83">
        <v>70</v>
      </c>
      <c r="D65" s="83" t="s">
        <v>0</v>
      </c>
      <c r="E65" s="88"/>
      <c r="F65" s="82"/>
      <c r="G65" s="17">
        <f t="shared" si="12"/>
        <v>0</v>
      </c>
      <c r="H65" s="17">
        <f t="shared" si="13"/>
        <v>0</v>
      </c>
      <c r="I65" s="17">
        <f t="shared" si="14"/>
        <v>0</v>
      </c>
      <c r="J65" s="15" t="s">
        <v>58</v>
      </c>
    </row>
    <row r="66" spans="1:13">
      <c r="A66" s="12">
        <v>4</v>
      </c>
      <c r="B66" s="12" t="s">
        <v>9</v>
      </c>
      <c r="C66" s="83">
        <v>50</v>
      </c>
      <c r="D66" s="83" t="s">
        <v>0</v>
      </c>
      <c r="E66" s="88"/>
      <c r="F66" s="82"/>
      <c r="G66" s="17">
        <f t="shared" si="12"/>
        <v>0</v>
      </c>
      <c r="H66" s="17">
        <f t="shared" si="13"/>
        <v>0</v>
      </c>
      <c r="I66" s="17">
        <f t="shared" si="14"/>
        <v>0</v>
      </c>
      <c r="J66" s="15" t="s">
        <v>58</v>
      </c>
    </row>
    <row r="67" spans="1:13">
      <c r="A67" s="12">
        <v>5</v>
      </c>
      <c r="B67" s="12" t="s">
        <v>164</v>
      </c>
      <c r="C67" s="83">
        <v>50</v>
      </c>
      <c r="D67" s="83" t="s">
        <v>0</v>
      </c>
      <c r="E67" s="88"/>
      <c r="F67" s="82"/>
      <c r="G67" s="17">
        <f t="shared" si="12"/>
        <v>0</v>
      </c>
      <c r="H67" s="17">
        <f t="shared" si="13"/>
        <v>0</v>
      </c>
      <c r="I67" s="17">
        <f t="shared" si="14"/>
        <v>0</v>
      </c>
      <c r="J67" s="15" t="s">
        <v>58</v>
      </c>
    </row>
    <row r="68" spans="1:13">
      <c r="A68" s="12">
        <v>6</v>
      </c>
      <c r="B68" s="12" t="s">
        <v>165</v>
      </c>
      <c r="C68" s="83">
        <v>200</v>
      </c>
      <c r="D68" s="83" t="s">
        <v>0</v>
      </c>
      <c r="E68" s="88"/>
      <c r="F68" s="82"/>
      <c r="G68" s="17">
        <f t="shared" si="12"/>
        <v>0</v>
      </c>
      <c r="H68" s="17">
        <f t="shared" si="13"/>
        <v>0</v>
      </c>
      <c r="I68" s="17">
        <f t="shared" si="14"/>
        <v>0</v>
      </c>
      <c r="J68" s="15" t="s">
        <v>58</v>
      </c>
    </row>
    <row r="69" spans="1:13">
      <c r="A69" s="12">
        <v>7</v>
      </c>
      <c r="B69" s="12" t="s">
        <v>166</v>
      </c>
      <c r="C69" s="83">
        <v>150</v>
      </c>
      <c r="D69" s="83" t="s">
        <v>0</v>
      </c>
      <c r="E69" s="88"/>
      <c r="F69" s="82"/>
      <c r="G69" s="17">
        <f t="shared" si="12"/>
        <v>0</v>
      </c>
      <c r="H69" s="17">
        <f t="shared" si="13"/>
        <v>0</v>
      </c>
      <c r="I69" s="17">
        <f t="shared" si="14"/>
        <v>0</v>
      </c>
      <c r="J69" s="15" t="s">
        <v>58</v>
      </c>
    </row>
    <row r="70" spans="1:13" s="81" customFormat="1">
      <c r="A70" s="12">
        <v>8</v>
      </c>
      <c r="B70" s="87" t="s">
        <v>550</v>
      </c>
      <c r="C70" s="83">
        <v>40</v>
      </c>
      <c r="D70" s="83" t="s">
        <v>0</v>
      </c>
      <c r="E70" s="88"/>
      <c r="F70" s="82"/>
      <c r="G70" s="17">
        <f t="shared" si="12"/>
        <v>0</v>
      </c>
      <c r="H70" s="17">
        <f t="shared" si="13"/>
        <v>0</v>
      </c>
      <c r="I70" s="17">
        <f t="shared" si="14"/>
        <v>0</v>
      </c>
      <c r="J70" s="15" t="s">
        <v>58</v>
      </c>
    </row>
    <row r="71" spans="1:13">
      <c r="A71" s="12">
        <v>9</v>
      </c>
      <c r="B71" s="12" t="s">
        <v>167</v>
      </c>
      <c r="C71" s="83">
        <v>300</v>
      </c>
      <c r="D71" s="83" t="s">
        <v>0</v>
      </c>
      <c r="E71" s="88"/>
      <c r="F71" s="82"/>
      <c r="G71" s="17">
        <f t="shared" si="12"/>
        <v>0</v>
      </c>
      <c r="H71" s="17">
        <f t="shared" si="13"/>
        <v>0</v>
      </c>
      <c r="I71" s="17">
        <f t="shared" si="14"/>
        <v>0</v>
      </c>
      <c r="J71" s="15" t="s">
        <v>58</v>
      </c>
      <c r="M71" s="85"/>
    </row>
    <row r="72" spans="1:13">
      <c r="A72" s="12">
        <v>10</v>
      </c>
      <c r="B72" s="12" t="s">
        <v>168</v>
      </c>
      <c r="C72" s="83">
        <v>40</v>
      </c>
      <c r="D72" s="83" t="s">
        <v>0</v>
      </c>
      <c r="E72" s="88"/>
      <c r="F72" s="82"/>
      <c r="G72" s="17">
        <f t="shared" si="12"/>
        <v>0</v>
      </c>
      <c r="H72" s="17">
        <f t="shared" si="13"/>
        <v>0</v>
      </c>
      <c r="I72" s="17">
        <f t="shared" si="14"/>
        <v>0</v>
      </c>
      <c r="J72" s="15" t="s">
        <v>58</v>
      </c>
    </row>
    <row r="73" spans="1:13">
      <c r="A73" s="12">
        <v>11</v>
      </c>
      <c r="B73" s="12" t="s">
        <v>73</v>
      </c>
      <c r="C73" s="83">
        <v>150</v>
      </c>
      <c r="D73" s="83" t="s">
        <v>0</v>
      </c>
      <c r="E73" s="88"/>
      <c r="F73" s="82"/>
      <c r="G73" s="17">
        <f t="shared" si="12"/>
        <v>0</v>
      </c>
      <c r="H73" s="17">
        <f t="shared" si="13"/>
        <v>0</v>
      </c>
      <c r="I73" s="17">
        <f t="shared" si="14"/>
        <v>0</v>
      </c>
      <c r="J73" s="15" t="s">
        <v>58</v>
      </c>
    </row>
    <row r="74" spans="1:13">
      <c r="A74" s="12"/>
      <c r="B74" s="14" t="s">
        <v>646</v>
      </c>
      <c r="C74" s="13" t="s">
        <v>58</v>
      </c>
      <c r="D74" s="83" t="s">
        <v>58</v>
      </c>
      <c r="E74" s="15" t="s">
        <v>58</v>
      </c>
      <c r="F74" s="15" t="s">
        <v>58</v>
      </c>
      <c r="G74" s="18">
        <f>SUM(G63:G73)</f>
        <v>0</v>
      </c>
      <c r="H74" s="18">
        <f>SUM(H63:H73)</f>
        <v>0</v>
      </c>
      <c r="I74" s="18">
        <f>SUM(I63:I73)</f>
        <v>0</v>
      </c>
      <c r="J74" s="15" t="s">
        <v>58</v>
      </c>
    </row>
    <row r="75" spans="1:13" ht="15" customHeight="1">
      <c r="A75" s="132" t="s">
        <v>745</v>
      </c>
      <c r="B75" s="132"/>
      <c r="C75" s="132"/>
      <c r="D75" s="132"/>
      <c r="E75" s="132"/>
      <c r="F75" s="132"/>
      <c r="G75" s="132"/>
      <c r="H75" s="132"/>
      <c r="I75" s="132"/>
      <c r="J75" s="132"/>
    </row>
    <row r="76" spans="1:13" ht="38.25">
      <c r="A76" s="12">
        <v>1</v>
      </c>
      <c r="B76" s="87" t="s">
        <v>301</v>
      </c>
      <c r="C76" s="83">
        <v>200</v>
      </c>
      <c r="D76" s="83" t="s">
        <v>0</v>
      </c>
      <c r="E76" s="88"/>
      <c r="F76" s="82"/>
      <c r="G76" s="17">
        <f>C76*ROUND(F76,4)</f>
        <v>0</v>
      </c>
      <c r="H76" s="17">
        <f>G76*0.095</f>
        <v>0</v>
      </c>
      <c r="I76" s="17">
        <f>G76+H76</f>
        <v>0</v>
      </c>
      <c r="J76" s="15" t="s">
        <v>58</v>
      </c>
    </row>
    <row r="77" spans="1:13" ht="38.25">
      <c r="A77" s="12">
        <v>2</v>
      </c>
      <c r="B77" s="87" t="s">
        <v>302</v>
      </c>
      <c r="C77" s="83">
        <v>300</v>
      </c>
      <c r="D77" s="83" t="s">
        <v>0</v>
      </c>
      <c r="E77" s="88"/>
      <c r="F77" s="82"/>
      <c r="G77" s="17">
        <f t="shared" ref="G77:G81" si="15">C77*ROUND(F77,4)</f>
        <v>0</v>
      </c>
      <c r="H77" s="17">
        <f t="shared" ref="H77:H81" si="16">G77*0.095</f>
        <v>0</v>
      </c>
      <c r="I77" s="17">
        <f t="shared" ref="I77:I81" si="17">G77+H77</f>
        <v>0</v>
      </c>
      <c r="J77" s="15" t="s">
        <v>58</v>
      </c>
    </row>
    <row r="78" spans="1:13" ht="25.5">
      <c r="A78" s="12">
        <v>3</v>
      </c>
      <c r="B78" s="87" t="s">
        <v>451</v>
      </c>
      <c r="C78" s="83">
        <v>200</v>
      </c>
      <c r="D78" s="83" t="s">
        <v>0</v>
      </c>
      <c r="E78" s="88"/>
      <c r="F78" s="82"/>
      <c r="G78" s="17">
        <f t="shared" si="15"/>
        <v>0</v>
      </c>
      <c r="H78" s="17">
        <f t="shared" si="16"/>
        <v>0</v>
      </c>
      <c r="I78" s="17">
        <f t="shared" si="17"/>
        <v>0</v>
      </c>
      <c r="J78" s="15" t="s">
        <v>58</v>
      </c>
    </row>
    <row r="79" spans="1:13" ht="25.5">
      <c r="A79" s="12">
        <v>4</v>
      </c>
      <c r="B79" s="87" t="s">
        <v>452</v>
      </c>
      <c r="C79" s="83">
        <v>50</v>
      </c>
      <c r="D79" s="83" t="s">
        <v>0</v>
      </c>
      <c r="E79" s="88"/>
      <c r="F79" s="82"/>
      <c r="G79" s="17">
        <f t="shared" si="15"/>
        <v>0</v>
      </c>
      <c r="H79" s="17">
        <f t="shared" si="16"/>
        <v>0</v>
      </c>
      <c r="I79" s="17">
        <f t="shared" si="17"/>
        <v>0</v>
      </c>
      <c r="J79" s="15" t="s">
        <v>58</v>
      </c>
    </row>
    <row r="80" spans="1:13" ht="25.5">
      <c r="A80" s="12">
        <v>5</v>
      </c>
      <c r="B80" s="87" t="s">
        <v>169</v>
      </c>
      <c r="C80" s="83">
        <v>54</v>
      </c>
      <c r="D80" s="83" t="s">
        <v>0</v>
      </c>
      <c r="E80" s="88"/>
      <c r="F80" s="82"/>
      <c r="G80" s="17">
        <f t="shared" si="15"/>
        <v>0</v>
      </c>
      <c r="H80" s="17">
        <f t="shared" si="16"/>
        <v>0</v>
      </c>
      <c r="I80" s="17">
        <f t="shared" si="17"/>
        <v>0</v>
      </c>
      <c r="J80" s="15" t="s">
        <v>58</v>
      </c>
    </row>
    <row r="81" spans="1:10" ht="25.5">
      <c r="A81" s="12">
        <v>6</v>
      </c>
      <c r="B81" s="87" t="s">
        <v>170</v>
      </c>
      <c r="C81" s="83">
        <v>150</v>
      </c>
      <c r="D81" s="83" t="s">
        <v>0</v>
      </c>
      <c r="E81" s="88"/>
      <c r="F81" s="82"/>
      <c r="G81" s="17">
        <f t="shared" si="15"/>
        <v>0</v>
      </c>
      <c r="H81" s="17">
        <f t="shared" si="16"/>
        <v>0</v>
      </c>
      <c r="I81" s="17">
        <f t="shared" si="17"/>
        <v>0</v>
      </c>
      <c r="J81" s="15" t="s">
        <v>58</v>
      </c>
    </row>
    <row r="82" spans="1:10">
      <c r="A82" s="12"/>
      <c r="B82" s="14" t="s">
        <v>647</v>
      </c>
      <c r="C82" s="15" t="s">
        <v>58</v>
      </c>
      <c r="D82" s="15" t="s">
        <v>58</v>
      </c>
      <c r="E82" s="15" t="s">
        <v>58</v>
      </c>
      <c r="F82" s="15" t="s">
        <v>58</v>
      </c>
      <c r="G82" s="18">
        <f>SUM(G76:G81)</f>
        <v>0</v>
      </c>
      <c r="H82" s="18">
        <f>SUM(H76:H81)</f>
        <v>0</v>
      </c>
      <c r="I82" s="18">
        <f>SUM(I76:I81)</f>
        <v>0</v>
      </c>
      <c r="J82" s="15" t="s">
        <v>58</v>
      </c>
    </row>
    <row r="84" spans="1:10" customFormat="1" ht="28.5" customHeight="1">
      <c r="A84" s="127" t="s">
        <v>68</v>
      </c>
      <c r="B84" s="127"/>
      <c r="C84" s="127"/>
      <c r="D84" s="127"/>
      <c r="E84" s="127"/>
      <c r="F84" s="127"/>
      <c r="G84" s="127"/>
      <c r="H84" s="127"/>
      <c r="I84" s="127"/>
      <c r="J84" s="127"/>
    </row>
    <row r="85" spans="1:10" customFormat="1" ht="28.5" customHeight="1">
      <c r="A85" s="128" t="s">
        <v>69</v>
      </c>
      <c r="B85" s="129"/>
      <c r="C85" s="129"/>
      <c r="D85" s="129"/>
      <c r="E85" s="129"/>
      <c r="F85" s="129"/>
      <c r="G85" s="129"/>
      <c r="H85" s="129"/>
      <c r="I85" s="129"/>
      <c r="J85" s="129"/>
    </row>
    <row r="86" spans="1:10" customFormat="1">
      <c r="A86" s="90" t="s">
        <v>118</v>
      </c>
      <c r="B86" s="91"/>
      <c r="C86" s="91"/>
      <c r="D86" s="91"/>
      <c r="E86" s="91"/>
      <c r="F86" s="91"/>
      <c r="G86" s="91"/>
      <c r="H86" s="91"/>
      <c r="I86" s="91"/>
      <c r="J86" s="91"/>
    </row>
    <row r="87" spans="1:10" customFormat="1">
      <c r="A87" s="130" t="s">
        <v>587</v>
      </c>
      <c r="B87" s="130"/>
      <c r="C87" s="130"/>
      <c r="D87" s="130"/>
      <c r="E87" s="130"/>
      <c r="F87" s="130"/>
      <c r="G87" s="130"/>
      <c r="H87" s="130"/>
      <c r="I87" s="130"/>
      <c r="J87" s="130"/>
    </row>
    <row r="88" spans="1:10" customFormat="1" ht="28.5" customHeight="1">
      <c r="A88" s="133" t="s">
        <v>592</v>
      </c>
      <c r="B88" s="133"/>
      <c r="C88" s="133"/>
      <c r="D88" s="133"/>
      <c r="E88" s="133"/>
      <c r="F88" s="133"/>
      <c r="G88" s="133"/>
      <c r="H88" s="133"/>
      <c r="I88" s="133"/>
      <c r="J88" s="133"/>
    </row>
    <row r="89" spans="1:10" customFormat="1">
      <c r="A89" s="92" t="s">
        <v>588</v>
      </c>
      <c r="B89" s="93"/>
      <c r="C89" s="93"/>
      <c r="D89" s="93"/>
      <c r="E89" s="93"/>
      <c r="F89" s="93"/>
      <c r="G89" s="93"/>
      <c r="H89" s="93"/>
      <c r="I89" s="93"/>
      <c r="J89" s="93"/>
    </row>
    <row r="90" spans="1:10" customFormat="1">
      <c r="A90" s="92" t="s">
        <v>589</v>
      </c>
      <c r="B90" s="93"/>
      <c r="C90" s="93"/>
      <c r="D90" s="93"/>
      <c r="E90" s="93"/>
      <c r="F90" s="93"/>
      <c r="G90" s="93"/>
      <c r="H90" s="93"/>
      <c r="I90" s="93"/>
      <c r="J90" s="93"/>
    </row>
    <row r="91" spans="1:10" customFormat="1" ht="28.5" customHeight="1">
      <c r="A91" s="130" t="s">
        <v>590</v>
      </c>
      <c r="B91" s="134"/>
      <c r="C91" s="134"/>
      <c r="D91" s="134"/>
      <c r="E91" s="134"/>
      <c r="F91" s="134"/>
      <c r="G91" s="134"/>
      <c r="H91" s="134"/>
      <c r="I91" s="134"/>
      <c r="J91" s="134"/>
    </row>
    <row r="92" spans="1:10" customFormat="1" ht="45" customHeight="1">
      <c r="A92" s="130" t="s">
        <v>591</v>
      </c>
      <c r="B92" s="130"/>
      <c r="C92" s="130"/>
      <c r="D92" s="130"/>
      <c r="E92" s="130"/>
      <c r="F92" s="130"/>
      <c r="G92" s="130"/>
      <c r="H92" s="130"/>
      <c r="I92" s="130"/>
      <c r="J92" s="130"/>
    </row>
    <row r="93" spans="1:10">
      <c r="A93" s="61" t="s">
        <v>715</v>
      </c>
      <c r="B93" s="121"/>
    </row>
    <row r="99" ht="30.75" customHeight="1"/>
    <row r="106" ht="29.25" customHeight="1"/>
  </sheetData>
  <sheetProtection algorithmName="SHA-512" hashValue="y6YUg5B48WsFOmfnZ9GblhK1Ej9dqe2tvm28DdfgAkx6i8wNlxq53Vee07VOPk8Ti+RbEs4NM6whSsD4FNsBcg==" saltValue="4YcrGveA99GhvIW97MBdkg==" spinCount="100000" sheet="1" objects="1" scenarios="1"/>
  <mergeCells count="13">
    <mergeCell ref="A4:J4"/>
    <mergeCell ref="A8:J8"/>
    <mergeCell ref="A28:J28"/>
    <mergeCell ref="A91:J91"/>
    <mergeCell ref="A92:J92"/>
    <mergeCell ref="A85:J85"/>
    <mergeCell ref="A50:J50"/>
    <mergeCell ref="A75:J75"/>
    <mergeCell ref="A62:J62"/>
    <mergeCell ref="A57:J57"/>
    <mergeCell ref="A84:J84"/>
    <mergeCell ref="A87:J87"/>
    <mergeCell ref="A88:J88"/>
  </mergeCells>
  <dataValidations count="1">
    <dataValidation type="whole" operator="equal" allowBlank="1" showInputMessage="1" showErrorMessage="1" sqref="J51:J55 J29:J48 J9:J26" xr:uid="{00000000-0002-0000-0800-000000000000}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11</vt:i4>
      </vt:variant>
    </vt:vector>
  </HeadingPairs>
  <TitlesOfParts>
    <vt:vector size="11" baseType="lpstr">
      <vt:lpstr>MLEKO IN MLEČNI IZDELKI</vt:lpstr>
      <vt:lpstr>MESO IN MESNI IZDELKI</vt:lpstr>
      <vt:lpstr>RIBE</vt:lpstr>
      <vt:lpstr>JAJCA</vt:lpstr>
      <vt:lpstr>SVEŽE SADJE, ZEL.</vt:lpstr>
      <vt:lpstr>ZAM. IN KONZERV. SADJE IN ZEL.</vt:lpstr>
      <vt:lpstr>SADNI SOKOVI, NEKTARJI</vt:lpstr>
      <vt:lpstr>ZAM. IZDELKI IZ TESTA</vt:lpstr>
      <vt:lpstr>MLEV.IZD., ŽITA, TEST.</vt:lpstr>
      <vt:lpstr>KRUH, PEKOVSKO P., KEKSI,SLAŠČ</vt:lpstr>
      <vt:lpstr>SPLOŠNO PREHR. BLAGO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MSZS</dc:creator>
  <cp:lastModifiedBy>Marija Rajaković</cp:lastModifiedBy>
  <cp:lastPrinted>2024-06-18T07:40:23Z</cp:lastPrinted>
  <dcterms:created xsi:type="dcterms:W3CDTF">2012-02-17T12:19:39Z</dcterms:created>
  <dcterms:modified xsi:type="dcterms:W3CDTF">2024-10-11T09:09:03Z</dcterms:modified>
</cp:coreProperties>
</file>